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/>
  <mc:AlternateContent xmlns:mc="http://schemas.openxmlformats.org/markup-compatibility/2006">
    <mc:Choice Requires="x15">
      <x15ac:absPath xmlns:x15ac="http://schemas.microsoft.com/office/spreadsheetml/2010/11/ac" url="https://menindsup-my.sharepoint.com/personal/gary_nippoldt_menindsup_com/Documents/Documents/Data/Vendors2 - Preferred/Oregon/Pricing/2026/VP Fuel/"/>
    </mc:Choice>
  </mc:AlternateContent>
  <xr:revisionPtr revIDLastSave="17" documentId="8_{AD09FE68-E62C-4D87-ADB4-78D23E0C8294}" xr6:coauthVersionLast="47" xr6:coauthVersionMax="47" xr10:uidLastSave="{348F19F1-30F2-4B67-A29B-A3550D8D91E7}"/>
  <bookViews>
    <workbookView xWindow="28680" yWindow="-120" windowWidth="29040" windowHeight="15720" xr2:uid="{00000000-000D-0000-FFFF-FFFF00000000}"/>
  </bookViews>
  <sheets>
    <sheet name="Order Form" sheetId="2" r:id="rId1"/>
  </sheets>
  <externalReferences>
    <externalReference r:id="rId2"/>
  </externalReferences>
  <definedNames>
    <definedName name="_xlnm._FilterDatabase" localSheetId="0" hidden="1">'Order Form'!#REF!</definedName>
    <definedName name="MOQW">'Order Form'!#REF!</definedName>
    <definedName name="OregonDistPriceLUP">#REF!</definedName>
    <definedName name="OregonVPPriceLUP">#REF!</definedName>
    <definedName name="PalWt">'Order Form'!#REF!</definedName>
    <definedName name="PriceDatatemp2">'[1]TEMP Lookup 2'!$A$2:$AE$117</definedName>
    <definedName name="_xlnm.Print_Area" localSheetId="0">'Order Form'!$A$1:$S$77</definedName>
    <definedName name="T2wt">'Order Form'!#REF!</definedName>
    <definedName name="T3wt">'Order Form'!#REF!</definedName>
    <definedName name="TOW">'Order Form'!#REF!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2" l="1"/>
  <c r="F77" i="2" l="1"/>
  <c r="F76" i="2"/>
  <c r="Q76" i="2" s="1"/>
  <c r="F75" i="2"/>
  <c r="Q75" i="2" s="1"/>
  <c r="F74" i="2"/>
  <c r="Q74" i="2" s="1"/>
  <c r="F73" i="2"/>
  <c r="Q73" i="2" s="1"/>
  <c r="F72" i="2"/>
  <c r="R72" i="2" s="1"/>
  <c r="F71" i="2"/>
  <c r="F69" i="2"/>
  <c r="F68" i="2"/>
  <c r="F67" i="2"/>
  <c r="F66" i="2"/>
  <c r="F65" i="2"/>
  <c r="Q65" i="2" s="1"/>
  <c r="F64" i="2"/>
  <c r="Q64" i="2" s="1"/>
  <c r="F63" i="2"/>
  <c r="F62" i="2"/>
  <c r="F60" i="2"/>
  <c r="F59" i="2"/>
  <c r="F58" i="2"/>
  <c r="F56" i="2"/>
  <c r="R56" i="2" s="1"/>
  <c r="F55" i="2"/>
  <c r="R55" i="2" s="1"/>
  <c r="F54" i="2"/>
  <c r="F52" i="2"/>
  <c r="F51" i="2"/>
  <c r="F50" i="2"/>
  <c r="F48" i="2"/>
  <c r="F47" i="2"/>
  <c r="F46" i="2"/>
  <c r="F45" i="2"/>
  <c r="F43" i="2"/>
  <c r="F42" i="2"/>
  <c r="F41" i="2"/>
  <c r="F40" i="2"/>
  <c r="F38" i="2"/>
  <c r="F37" i="2"/>
  <c r="F36" i="2"/>
  <c r="F35" i="2"/>
  <c r="F34" i="2"/>
  <c r="F33" i="2"/>
  <c r="R33" i="2" s="1"/>
  <c r="F32" i="2"/>
  <c r="F30" i="2"/>
  <c r="F28" i="2"/>
  <c r="F27" i="2"/>
  <c r="F26" i="2"/>
  <c r="F25" i="2"/>
  <c r="R25" i="2" s="1"/>
  <c r="F24" i="2"/>
  <c r="Q24" i="2" s="1"/>
  <c r="Q32" i="2"/>
  <c r="R65" i="2" l="1"/>
  <c r="R64" i="2"/>
  <c r="R73" i="2"/>
  <c r="R74" i="2"/>
  <c r="R75" i="2"/>
  <c r="R76" i="2"/>
  <c r="Q72" i="2"/>
  <c r="Q55" i="2"/>
  <c r="Q56" i="2"/>
  <c r="Q33" i="2"/>
  <c r="R32" i="2"/>
  <c r="Q25" i="2"/>
  <c r="R24" i="2"/>
  <c r="R36" i="2" l="1"/>
  <c r="R28" i="2"/>
  <c r="R40" i="2"/>
  <c r="R26" i="2"/>
  <c r="Q27" i="2"/>
  <c r="Q29" i="2"/>
  <c r="Q30" i="2"/>
  <c r="R35" i="2"/>
  <c r="R37" i="2"/>
  <c r="R38" i="2"/>
  <c r="Q77" i="2"/>
  <c r="R68" i="2"/>
  <c r="R66" i="2"/>
  <c r="R63" i="2"/>
  <c r="R62" i="2"/>
  <c r="Q60" i="2"/>
  <c r="Q59" i="2"/>
  <c r="R58" i="2"/>
  <c r="R54" i="2"/>
  <c r="R52" i="2"/>
  <c r="R51" i="2"/>
  <c r="R50" i="2"/>
  <c r="Q48" i="2"/>
  <c r="Q47" i="2"/>
  <c r="Q46" i="2"/>
  <c r="Q45" i="2"/>
  <c r="Q43" i="2"/>
  <c r="R42" i="2"/>
  <c r="R41" i="2"/>
  <c r="Q71" i="2" l="1"/>
  <c r="R71" i="2"/>
  <c r="Q67" i="2"/>
  <c r="R67" i="2"/>
  <c r="Q69" i="2"/>
  <c r="R69" i="2"/>
  <c r="R34" i="2"/>
  <c r="Q34" i="2"/>
  <c r="R60" i="2"/>
  <c r="Q37" i="2"/>
  <c r="R30" i="2"/>
  <c r="Q40" i="2"/>
  <c r="Q41" i="2"/>
  <c r="R77" i="2"/>
  <c r="Q68" i="2"/>
  <c r="Q66" i="2"/>
  <c r="Q63" i="2"/>
  <c r="Q62" i="2"/>
  <c r="R59" i="2"/>
  <c r="Q58" i="2"/>
  <c r="Q54" i="2"/>
  <c r="Q52" i="2"/>
  <c r="Q51" i="2"/>
  <c r="Q50" i="2"/>
  <c r="R48" i="2"/>
  <c r="R47" i="2"/>
  <c r="R46" i="2"/>
  <c r="R45" i="2"/>
  <c r="R43" i="2"/>
  <c r="Q42" i="2"/>
  <c r="Q38" i="2"/>
  <c r="Q36" i="2"/>
  <c r="Q35" i="2"/>
  <c r="R29" i="2"/>
  <c r="Q28" i="2"/>
  <c r="R27" i="2"/>
  <c r="Q26" i="2"/>
  <c r="R13" i="2" l="1"/>
  <c r="U23" i="2"/>
  <c r="S41" i="2" s="1" a="1"/>
  <c r="S41" i="2" s="1"/>
  <c r="Q22" i="2"/>
  <c r="R15" i="2"/>
  <c r="S71" i="2" l="1" a="1"/>
  <c r="S71" i="2" s="1"/>
  <c r="S48" i="2" a="1"/>
  <c r="S48" i="2" s="1"/>
  <c r="S30" i="2" a="1"/>
  <c r="S30" i="2" s="1"/>
  <c r="S34" i="2" a="1"/>
  <c r="S34" i="2" s="1"/>
  <c r="S54" i="2" a="1"/>
  <c r="S54" i="2" s="1"/>
  <c r="S50" i="2" a="1"/>
  <c r="S50" i="2" s="1"/>
  <c r="S62" i="2" a="1"/>
  <c r="S62" i="2" s="1"/>
  <c r="S51" i="2" a="1"/>
  <c r="S51" i="2" s="1"/>
  <c r="S59" i="2" a="1"/>
  <c r="S59" i="2" s="1"/>
  <c r="S76" i="2" a="1"/>
  <c r="S76" i="2" s="1"/>
  <c r="S43" i="2" a="1"/>
  <c r="S43" i="2" s="1"/>
  <c r="S33" i="2" a="1"/>
  <c r="S33" i="2" s="1"/>
  <c r="S47" i="2" a="1"/>
  <c r="S47" i="2" s="1"/>
  <c r="S25" i="2" a="1"/>
  <c r="S25" i="2" s="1"/>
  <c r="S35" i="2" a="1"/>
  <c r="S35" i="2" s="1"/>
  <c r="S37" i="2" a="1"/>
  <c r="S37" i="2" s="1"/>
  <c r="S55" i="2" a="1"/>
  <c r="S55" i="2" s="1"/>
  <c r="S58" i="2" a="1"/>
  <c r="S58" i="2" s="1"/>
  <c r="S56" i="2" a="1"/>
  <c r="S56" i="2" s="1"/>
  <c r="S77" i="2" a="1"/>
  <c r="S77" i="2" s="1"/>
  <c r="S73" i="2" a="1"/>
  <c r="S73" i="2" s="1"/>
  <c r="S63" i="2" a="1"/>
  <c r="S63" i="2" s="1"/>
  <c r="S67" i="2" a="1"/>
  <c r="S67" i="2" s="1"/>
  <c r="S72" i="2" a="1"/>
  <c r="S72" i="2" s="1"/>
  <c r="S27" i="2" a="1"/>
  <c r="S27" i="2" s="1"/>
  <c r="S38" i="2" a="1"/>
  <c r="S38" i="2" s="1"/>
  <c r="S74" i="2" a="1"/>
  <c r="S74" i="2" s="1"/>
  <c r="S32" i="2" a="1"/>
  <c r="S32" i="2" s="1"/>
  <c r="S28" i="2" a="1"/>
  <c r="S28" i="2" s="1"/>
  <c r="S45" i="2" a="1"/>
  <c r="S45" i="2" s="1"/>
  <c r="S40" i="2" a="1"/>
  <c r="S40" i="2" s="1"/>
  <c r="S24" i="2" a="1"/>
  <c r="S24" i="2" s="1"/>
  <c r="S52" i="2" a="1"/>
  <c r="S52" i="2" s="1"/>
  <c r="S69" i="2" a="1"/>
  <c r="S69" i="2" s="1"/>
  <c r="S68" i="2" a="1"/>
  <c r="S68" i="2" s="1"/>
  <c r="S60" i="2" a="1"/>
  <c r="S60" i="2" s="1"/>
  <c r="S26" i="2" a="1"/>
  <c r="S26" i="2" s="1"/>
  <c r="S66" i="2" a="1"/>
  <c r="S66" i="2" s="1"/>
  <c r="S36" i="2" a="1"/>
  <c r="S36" i="2" s="1"/>
  <c r="S64" i="2" a="1"/>
  <c r="S64" i="2" s="1"/>
  <c r="S75" i="2" a="1"/>
  <c r="S75" i="2" s="1"/>
  <c r="S46" i="2" a="1"/>
  <c r="S46" i="2" s="1"/>
  <c r="S42" i="2" a="1"/>
  <c r="S42" i="2" s="1"/>
  <c r="S29" i="2" a="1"/>
  <c r="S29" i="2" s="1"/>
  <c r="S65" i="2" a="1"/>
  <c r="S65" i="2" s="1"/>
  <c r="R16" i="2" l="1"/>
  <c r="R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<sst xmlns="http://schemas.openxmlformats.org/spreadsheetml/2006/main" count="179" uniqueCount="144">
  <si>
    <t>US Version</t>
  </si>
  <si>
    <t>Modified Date: 021226 v2</t>
  </si>
  <si>
    <t>2026 VP Fuels Drop Ship</t>
  </si>
  <si>
    <t>Order Form</t>
  </si>
  <si>
    <r>
      <t xml:space="preserve">DROP SHIP GUIDELINES:  </t>
    </r>
    <r>
      <rPr>
        <b/>
        <u/>
        <sz val="13"/>
        <color theme="1"/>
        <rFont val="Arial"/>
        <family val="2"/>
      </rPr>
      <t>You must use this form in order to receive drop ship prices</t>
    </r>
  </si>
  <si>
    <t>Lead time is 15 business days | Order in full levels when possible for better shipping | Product is invoiced upon shipment</t>
  </si>
  <si>
    <r>
      <rPr>
        <b/>
        <sz val="12"/>
        <rFont val="Arial"/>
        <family val="2"/>
      </rPr>
      <t xml:space="preserve">Part numbers are each, but you </t>
    </r>
    <r>
      <rPr>
        <b/>
        <sz val="11"/>
        <rFont val="Arial"/>
        <family val="2"/>
      </rPr>
      <t xml:space="preserve">must order in </t>
    </r>
    <r>
      <rPr>
        <b/>
        <sz val="14"/>
        <rFont val="Arial"/>
        <family val="2"/>
      </rPr>
      <t>CASE PACK QUANTITIES</t>
    </r>
  </si>
  <si>
    <r>
      <t xml:space="preserve">Program Discount: Based on total order </t>
    </r>
    <r>
      <rPr>
        <b/>
        <sz val="13"/>
        <color theme="1"/>
        <rFont val="Arial"/>
        <family val="2"/>
      </rPr>
      <t>VALUE - min $500</t>
    </r>
    <r>
      <rPr>
        <b/>
        <sz val="11"/>
        <color theme="1"/>
        <rFont val="Arial"/>
        <family val="2"/>
      </rPr>
      <t>. Some items also have additional discounts at pallet quantity.</t>
    </r>
  </si>
  <si>
    <t>This program is for authorized Oregon Dealers</t>
  </si>
  <si>
    <t xml:space="preserve">Distributor:  </t>
  </si>
  <si>
    <r>
      <t>Minimum Required Value Per Order:</t>
    </r>
    <r>
      <rPr>
        <b/>
        <i/>
        <sz val="15"/>
        <color theme="1"/>
        <rFont val="Arial"/>
        <family val="2"/>
      </rPr>
      <t xml:space="preserve">    $500</t>
    </r>
  </si>
  <si>
    <t xml:space="preserve">  Ship-to Dealer:  </t>
  </si>
  <si>
    <t>Total $ Amount Without Discount</t>
  </si>
  <si>
    <t xml:space="preserve">  Street Address:  </t>
  </si>
  <si>
    <t xml:space="preserve">Tier 1 Standard Dealer </t>
  </si>
  <si>
    <t>$500 - $1249</t>
  </si>
  <si>
    <t>Total $ Amount With Discount</t>
  </si>
  <si>
    <t xml:space="preserve"> City, State, Zip:  </t>
  </si>
  <si>
    <t xml:space="preserve">Tier 2 discount at </t>
  </si>
  <si>
    <t>$1250 - $2499</t>
  </si>
  <si>
    <t>Savings</t>
  </si>
  <si>
    <t xml:space="preserve">  Contact Name:  </t>
  </si>
  <si>
    <t xml:space="preserve">Tier 3 discount at </t>
  </si>
  <si>
    <t>$2500+</t>
  </si>
  <si>
    <t xml:space="preserve">  Phone:  </t>
  </si>
  <si>
    <t>Pallet discount</t>
  </si>
  <si>
    <t>See by SKU</t>
  </si>
  <si>
    <t>Enter Qty</t>
  </si>
  <si>
    <t>Price per piece at each tier.</t>
  </si>
  <si>
    <t>total order value no disc</t>
  </si>
  <si>
    <t>Part #</t>
  </si>
  <si>
    <t>Description</t>
  </si>
  <si>
    <t>Min Order Qty</t>
  </si>
  <si>
    <r>
      <rPr>
        <b/>
        <sz val="13"/>
        <color rgb="FFFF0000"/>
        <rFont val="Arial"/>
        <family val="2"/>
      </rPr>
      <t>EACH</t>
    </r>
    <r>
      <rPr>
        <b/>
        <sz val="10"/>
        <rFont val="Arial"/>
        <family val="2"/>
      </rPr>
      <t xml:space="preserve">
Order Quantity</t>
    </r>
  </si>
  <si>
    <t>Your
PO
QTY</t>
  </si>
  <si>
    <t>Tier 1 
Dealer Ea
($500 - 1249)</t>
  </si>
  <si>
    <t>Tier 2 
 Dealer Ea
($1250-2499)</t>
  </si>
  <si>
    <t>Tier 3
Dealer Ea
($2500+)</t>
  </si>
  <si>
    <t>PALLET PRICE EA</t>
  </si>
  <si>
    <t>Each Qty for Full Pallet</t>
  </si>
  <si>
    <t>Units per Case</t>
  </si>
  <si>
    <t>Cases Per Layer</t>
  </si>
  <si>
    <t>Cases per Pallet</t>
  </si>
  <si>
    <t>Weight Each (lbs)</t>
  </si>
  <si>
    <t>Total
Wt</t>
  </si>
  <si>
    <t>Total Dollars Before Discount</t>
  </si>
  <si>
    <t>Total Dollars After Discount</t>
  </si>
  <si>
    <t>54-601</t>
  </si>
  <si>
    <r>
      <t xml:space="preserve">FUEL, </t>
    </r>
    <r>
      <rPr>
        <b/>
        <sz val="10"/>
        <rFont val="Arial"/>
        <family val="2"/>
      </rPr>
      <t>OREGON</t>
    </r>
    <r>
      <rPr>
        <sz val="10"/>
        <rFont val="Arial"/>
        <family val="2"/>
      </rPr>
      <t>, 4 CYCLE, 1 QT</t>
    </r>
  </si>
  <si>
    <t>54-602</t>
  </si>
  <si>
    <r>
      <t xml:space="preserve">FUEL, </t>
    </r>
    <r>
      <rPr>
        <b/>
        <sz val="10"/>
        <rFont val="Arial"/>
        <family val="2"/>
      </rPr>
      <t>OREGON</t>
    </r>
    <r>
      <rPr>
        <sz val="10"/>
        <rFont val="Arial"/>
        <family val="2"/>
      </rPr>
      <t>, 4 CYCLE, 1 GAL</t>
    </r>
  </si>
  <si>
    <t>VP6205</t>
  </si>
  <si>
    <t>FUEL, VP, 4 CYCLE, 1 QT</t>
  </si>
  <si>
    <t>VP6201</t>
  </si>
  <si>
    <t>FUEL, VP, 4 CYCLE, 1 GAL</t>
  </si>
  <si>
    <t>VP62025</t>
  </si>
  <si>
    <t>FUEL, VP, 4 CYCLE, 2.5 GAL</t>
  </si>
  <si>
    <t>VP6202</t>
  </si>
  <si>
    <t>FUEL, VP, 4 CYCLE, 5 GAL PAIL</t>
  </si>
  <si>
    <t>VP6204</t>
  </si>
  <si>
    <t>FUEL, VP, 4 CYCLE, 54 GAL DRUM</t>
  </si>
  <si>
    <t>54-501</t>
  </si>
  <si>
    <r>
      <t>FUEL,</t>
    </r>
    <r>
      <rPr>
        <b/>
        <sz val="10"/>
        <rFont val="Arial"/>
        <family val="2"/>
      </rPr>
      <t xml:space="preserve"> OREGON</t>
    </r>
    <r>
      <rPr>
        <sz val="10"/>
        <rFont val="Arial"/>
        <family val="2"/>
      </rPr>
      <t>, 50:1 PREMIX, 1QT</t>
    </r>
  </si>
  <si>
    <t>54-502</t>
  </si>
  <si>
    <r>
      <t xml:space="preserve">FUEL, </t>
    </r>
    <r>
      <rPr>
        <b/>
        <sz val="10"/>
        <rFont val="Arial"/>
        <family val="2"/>
      </rPr>
      <t>OREGON</t>
    </r>
    <r>
      <rPr>
        <sz val="10"/>
        <rFont val="Arial"/>
        <family val="2"/>
      </rPr>
      <t>, 50:1 PREMIX, 1 GAL</t>
    </r>
  </si>
  <si>
    <t>VP6235</t>
  </si>
  <si>
    <t>FUEL, VP, 50:1 PREMIX, 1QT</t>
  </si>
  <si>
    <t>VP6231</t>
  </si>
  <si>
    <t>FUEL, VP, 50:1 PREMIX, 1 GAL</t>
  </si>
  <si>
    <t>VP62325</t>
  </si>
  <si>
    <t>FUEL, VP, 50 1 PREMIX 2.5 GAL</t>
  </si>
  <si>
    <t>VP6232</t>
  </si>
  <si>
    <t>FUEL, VP, 50:1 PREMIX, 5 GAL PAIL</t>
  </si>
  <si>
    <t>VP6234</t>
  </si>
  <si>
    <t>FUEL, VP, 50:1 PREMIX, 54 GAL DRUM</t>
  </si>
  <si>
    <t>VP6295</t>
  </si>
  <si>
    <t>FUEL, VP, 40:1 PREMIX, 1QT</t>
  </si>
  <si>
    <t>VP6291</t>
  </si>
  <si>
    <t>FUEL, VP, 40:1 PREMIX, 1 GAL</t>
  </si>
  <si>
    <t>VP6292</t>
  </si>
  <si>
    <t>FUEL, VP, 40:1 PREMIX, 5 GAL PAIL</t>
  </si>
  <si>
    <t>VP6294</t>
  </si>
  <si>
    <t>FUEL, VP, 40:1 PREMIX, 54 GAL DRUM</t>
  </si>
  <si>
    <t>VP6815</t>
  </si>
  <si>
    <t>FUEL, VP, MULTI-MIX 40:1/50:1, 1 QT</t>
  </si>
  <si>
    <t>VP6811</t>
  </si>
  <si>
    <t>FUEL, VP, MULTI-MIX 40:1/50:1, 1 GAL</t>
  </si>
  <si>
    <t>VP6812</t>
  </si>
  <si>
    <t>FUEL, VP, MULTI-MIX 40:1/50:1, 5 GAL PAIL</t>
  </si>
  <si>
    <t>VP6814</t>
  </si>
  <si>
    <t>FUEL, VP, MULTI-MIX 40:1/50:1, 54 GAL DRUM</t>
  </si>
  <si>
    <t>VP6835</t>
  </si>
  <si>
    <t>FUEL, VP, PRO-MAX 97, 1 QT</t>
  </si>
  <si>
    <t>VP6832</t>
  </si>
  <si>
    <t>FUEL, VP, PRO-MAX 97, 5 GAL PAIL</t>
  </si>
  <si>
    <t>VP6834</t>
  </si>
  <si>
    <t>FUEL, VP, PRO-MAX 97, 54 GAL DRUM</t>
  </si>
  <si>
    <t>VP6635</t>
  </si>
  <si>
    <t>FIX IT FUEL, VP FUEL SYSTEM REPAIR FUEL, 1 QT</t>
  </si>
  <si>
    <t>VP6632</t>
  </si>
  <si>
    <t>FIX-IT FUEL ™ PREMIXED 5 GALLON PAIL</t>
  </si>
  <si>
    <t>VP6634</t>
  </si>
  <si>
    <t>FIX-IT FUEL ™ PREMIXED 54 GALLON DRUM</t>
  </si>
  <si>
    <t>VP3054</t>
  </si>
  <si>
    <r>
      <t>PUMP, SIPHON FOR VP 54 GAL DRUM</t>
    </r>
    <r>
      <rPr>
        <b/>
        <sz val="10"/>
        <rFont val="Arial"/>
        <family val="2"/>
      </rPr>
      <t xml:space="preserve"> (SKU CORRECTED)</t>
    </r>
  </si>
  <si>
    <t>-</t>
  </si>
  <si>
    <t>N/A</t>
  </si>
  <si>
    <t>VP348</t>
  </si>
  <si>
    <t>SPOUT, VP FUEL POWER SPOUT FOR 5 GAL PAILS</t>
  </si>
  <si>
    <t>VP320</t>
  </si>
  <si>
    <t>SPOUT, VP FUEL, EZ SPOUT FOR QT AND GAL CANS</t>
  </si>
  <si>
    <t>VP2901</t>
  </si>
  <si>
    <t xml:space="preserve">2 CYCLE FULL SYN OIL, VP, 2 STROKE, 2.6 OZ </t>
  </si>
  <si>
    <t>VP2907</t>
  </si>
  <si>
    <t>2 CYCLE FULL SYN OIL, VP, 2 STROKE, 16 OZ</t>
  </si>
  <si>
    <t xml:space="preserve"> </t>
  </si>
  <si>
    <t>VP2927</t>
  </si>
  <si>
    <t>VP-SEF FULL SYN SAE30/10W30 SMALL ENGINE OIL 18OZ</t>
  </si>
  <si>
    <t>VP2929</t>
  </si>
  <si>
    <t>VP-SEF FULL SYN SAE30/10W30 SMALL ENGINE OIL 48OZ</t>
  </si>
  <si>
    <t>VP2921</t>
  </si>
  <si>
    <t>CRANKCASE FULL SYN OIL 10WT/30WT ENGINE OIL, 32 OZ</t>
  </si>
  <si>
    <t>VP2931</t>
  </si>
  <si>
    <t>BAR AND CHAIN OIL, 32 OZ</t>
  </si>
  <si>
    <t>VP2933</t>
  </si>
  <si>
    <t>BAR AND CHAIN OIL, 1 GAL</t>
  </si>
  <si>
    <t>VP2941</t>
  </si>
  <si>
    <t>HYDRAULIC OIL, 2.5 GAL</t>
  </si>
  <si>
    <t>VP2815</t>
  </si>
  <si>
    <t>FUEL STABILIZER W/ ETHANOL SHIELD™, 8 OZ</t>
  </si>
  <si>
    <t>VP2812</t>
  </si>
  <si>
    <t xml:space="preserve">FUEL STABILIZER W/ ETHANOL SHIELD ™ 2OZ </t>
  </si>
  <si>
    <t>VP2805</t>
  </si>
  <si>
    <t>FUEL SYSTEM CLEANER, 16 OZ</t>
  </si>
  <si>
    <t>VP2838</t>
  </si>
  <si>
    <t>DIESEL ALL IN ONE 16 OZ</t>
  </si>
  <si>
    <t>VP2833</t>
  </si>
  <si>
    <t>DIESEL ALL IN ONE 64 OZ</t>
  </si>
  <si>
    <t>VP2848</t>
  </si>
  <si>
    <t>7 IN 1 FUEL TREATMENT 16 OZ</t>
  </si>
  <si>
    <t>VPM10011</t>
  </si>
  <si>
    <t>POWERWASH™ CONCENTRATE, 1 GAL</t>
  </si>
  <si>
    <t>Pricing Effective Date:2/19/26</t>
  </si>
  <si>
    <t>Menominee Industrial Supply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</si>
</sst>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###,000"/>
    <numFmt numFmtId="166" formatCode="0.0%"/>
    <numFmt numFmtId="167" formatCode="0.000"/>
    <numFmt numFmtId="168" formatCode="&quot;$&quot;#,##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Times New Roman"/>
      <family val="1"/>
    </font>
    <font>
      <b/>
      <sz val="11"/>
      <color rgb="FFC00000"/>
      <name val="Arial"/>
      <family val="2"/>
    </font>
    <font>
      <sz val="11"/>
      <name val="Arial"/>
      <family val="2"/>
    </font>
    <font>
      <b/>
      <i/>
      <sz val="11"/>
      <color theme="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rgb="FF000000"/>
      <name val="Times New Roman"/>
      <family val="1"/>
    </font>
    <font>
      <b/>
      <i/>
      <sz val="10"/>
      <color rgb="FFFF0000"/>
      <name val="Arial"/>
      <family val="2"/>
    </font>
    <font>
      <b/>
      <sz val="10"/>
      <color theme="2" tint="-0.89999084444715716"/>
      <name val="Arial"/>
      <family val="2"/>
    </font>
    <font>
      <sz val="10"/>
      <name val="MS Sans Serif"/>
      <family val="2"/>
    </font>
    <font>
      <sz val="8"/>
      <name val="Calibri"/>
      <family val="2"/>
      <scheme val="minor"/>
    </font>
    <font>
      <sz val="12"/>
      <name val="Arial"/>
      <family val="2"/>
    </font>
    <font>
      <b/>
      <sz val="10"/>
      <color theme="9" tint="-0.249977111117893"/>
      <name val="Arial"/>
      <family val="2"/>
    </font>
    <font>
      <b/>
      <i/>
      <sz val="10"/>
      <color theme="9" tint="-0.249977111117893"/>
      <name val="Arial"/>
      <family val="2"/>
    </font>
    <font>
      <b/>
      <sz val="11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u/>
      <sz val="13"/>
      <color theme="1"/>
      <name val="Arial"/>
      <family val="2"/>
    </font>
    <font>
      <b/>
      <i/>
      <sz val="9"/>
      <color rgb="FFFF0000"/>
      <name val="Arial"/>
      <family val="2"/>
    </font>
    <font>
      <b/>
      <sz val="14"/>
      <name val="Arial"/>
      <family val="2"/>
    </font>
    <font>
      <b/>
      <sz val="15"/>
      <color theme="1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b/>
      <sz val="13"/>
      <color rgb="FFFF0000"/>
      <name val="Arial"/>
      <family val="2"/>
    </font>
    <font>
      <b/>
      <sz val="11"/>
      <color rgb="FFFFFF00"/>
      <name val="Arial"/>
      <family val="2"/>
    </font>
    <font>
      <sz val="12"/>
      <color rgb="FFFFFFFF"/>
      <name val="Arial"/>
      <family val="2"/>
    </font>
    <font>
      <sz val="10"/>
      <color rgb="FFFFFFFF"/>
      <name val="Arial"/>
      <family val="2"/>
    </font>
    <font>
      <b/>
      <sz val="20"/>
      <name val="Arial"/>
      <family val="2"/>
    </font>
    <font>
      <b/>
      <sz val="13"/>
      <color theme="1"/>
      <name val="Arial"/>
      <family val="2"/>
    </font>
    <font>
      <b/>
      <i/>
      <sz val="15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2">
    <xf numFmtId="0" fontId="0" fillId="0" borderId="0"/>
    <xf numFmtId="0" fontId="2" fillId="0" borderId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0" fontId="6" fillId="0" borderId="0"/>
    <xf numFmtId="4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2" fillId="0" borderId="0"/>
    <xf numFmtId="0" fontId="21" fillId="11" borderId="53" applyNumberFormat="0" applyAlignment="0" applyProtection="0">
      <alignment horizontal="left" vertical="center" indent="1"/>
    </xf>
    <xf numFmtId="165" fontId="22" fillId="12" borderId="53" applyNumberFormat="0" applyAlignment="0" applyProtection="0">
      <alignment horizontal="left" vertical="center" indent="1"/>
    </xf>
    <xf numFmtId="165" fontId="22" fillId="0" borderId="54" applyNumberFormat="0" applyProtection="0">
      <alignment horizontal="right" vertical="center"/>
    </xf>
    <xf numFmtId="0" fontId="21" fillId="11" borderId="56" applyNumberFormat="0" applyAlignment="0" applyProtection="0">
      <alignment horizontal="left" vertical="center" indent="1"/>
    </xf>
    <xf numFmtId="165" fontId="21" fillId="0" borderId="56" applyNumberFormat="0" applyProtection="0">
      <alignment horizontal="right"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7">
    <xf numFmtId="0" fontId="0" fillId="0" borderId="0" xfId="0"/>
    <xf numFmtId="0" fontId="2" fillId="0" borderId="0" xfId="1"/>
    <xf numFmtId="44" fontId="2" fillId="0" borderId="0" xfId="3" applyFont="1" applyBorder="1" applyProtection="1"/>
    <xf numFmtId="164" fontId="2" fillId="0" borderId="0" xfId="4" applyNumberFormat="1"/>
    <xf numFmtId="0" fontId="5" fillId="3" borderId="5" xfId="2" applyFont="1" applyFill="1" applyBorder="1" applyAlignment="1">
      <alignment vertical="center"/>
    </xf>
    <xf numFmtId="0" fontId="4" fillId="0" borderId="0" xfId="1" applyFont="1"/>
    <xf numFmtId="0" fontId="5" fillId="3" borderId="8" xfId="2" applyFont="1" applyFill="1" applyBorder="1" applyAlignment="1">
      <alignment vertical="center"/>
    </xf>
    <xf numFmtId="0" fontId="4" fillId="2" borderId="4" xfId="1" applyFont="1" applyFill="1" applyBorder="1" applyProtection="1">
      <protection locked="0"/>
    </xf>
    <xf numFmtId="0" fontId="4" fillId="2" borderId="0" xfId="1" applyFont="1" applyFill="1"/>
    <xf numFmtId="44" fontId="2" fillId="0" borderId="0" xfId="3" applyFont="1" applyProtection="1"/>
    <xf numFmtId="0" fontId="2" fillId="0" borderId="0" xfId="1" applyAlignment="1">
      <alignment vertical="center"/>
    </xf>
    <xf numFmtId="0" fontId="2" fillId="0" borderId="0" xfId="1" applyAlignment="1">
      <alignment wrapText="1"/>
    </xf>
    <xf numFmtId="0" fontId="2" fillId="0" borderId="0" xfId="1" applyAlignment="1">
      <alignment horizontal="center" vertical="center"/>
    </xf>
    <xf numFmtId="164" fontId="2" fillId="0" borderId="0" xfId="1" applyNumberFormat="1"/>
    <xf numFmtId="0" fontId="2" fillId="0" borderId="0" xfId="1" applyAlignment="1">
      <alignment horizontal="left" vertical="top"/>
    </xf>
    <xf numFmtId="44" fontId="2" fillId="0" borderId="0" xfId="3" applyFont="1" applyFill="1" applyProtection="1"/>
    <xf numFmtId="44" fontId="2" fillId="0" borderId="0" xfId="3" applyFont="1" applyFill="1" applyBorder="1" applyProtection="1"/>
    <xf numFmtId="1" fontId="2" fillId="0" borderId="0" xfId="1" applyNumberFormat="1" applyAlignment="1">
      <alignment horizontal="center"/>
    </xf>
    <xf numFmtId="3" fontId="2" fillId="0" borderId="0" xfId="1" applyNumberFormat="1"/>
    <xf numFmtId="1" fontId="2" fillId="0" borderId="0" xfId="1" applyNumberFormat="1"/>
    <xf numFmtId="164" fontId="10" fillId="0" borderId="0" xfId="1" applyNumberFormat="1" applyFont="1"/>
    <xf numFmtId="0" fontId="2" fillId="0" borderId="20" xfId="3" applyNumberFormat="1" applyFont="1" applyFill="1" applyBorder="1" applyAlignment="1" applyProtection="1">
      <alignment horizontal="center" vertical="center"/>
    </xf>
    <xf numFmtId="0" fontId="2" fillId="0" borderId="49" xfId="3" applyNumberFormat="1" applyFont="1" applyFill="1" applyBorder="1" applyAlignment="1" applyProtection="1">
      <alignment horizontal="center" vertical="center"/>
    </xf>
    <xf numFmtId="0" fontId="17" fillId="0" borderId="0" xfId="2" applyFont="1" applyAlignment="1">
      <alignment vertical="center"/>
    </xf>
    <xf numFmtId="164" fontId="2" fillId="0" borderId="0" xfId="1" applyNumberFormat="1" applyAlignment="1">
      <alignment horizontal="center" vertical="center"/>
    </xf>
    <xf numFmtId="0" fontId="2" fillId="0" borderId="39" xfId="3" applyNumberFormat="1" applyFont="1" applyFill="1" applyBorder="1" applyAlignment="1" applyProtection="1">
      <alignment horizontal="center" vertical="center"/>
    </xf>
    <xf numFmtId="0" fontId="2" fillId="0" borderId="14" xfId="3" applyNumberFormat="1" applyFont="1" applyFill="1" applyBorder="1" applyAlignment="1" applyProtection="1">
      <alignment horizontal="center" vertical="center"/>
    </xf>
    <xf numFmtId="3" fontId="2" fillId="5" borderId="28" xfId="1" applyNumberFormat="1" applyFill="1" applyBorder="1" applyAlignment="1" applyProtection="1">
      <alignment horizontal="center" vertical="center"/>
      <protection locked="0"/>
    </xf>
    <xf numFmtId="3" fontId="2" fillId="5" borderId="32" xfId="1" applyNumberFormat="1" applyFill="1" applyBorder="1" applyAlignment="1" applyProtection="1">
      <alignment horizontal="center" vertical="center"/>
      <protection locked="0"/>
    </xf>
    <xf numFmtId="3" fontId="2" fillId="5" borderId="35" xfId="1" applyNumberFormat="1" applyFill="1" applyBorder="1" applyAlignment="1" applyProtection="1">
      <alignment horizontal="center" vertical="center"/>
      <protection locked="0"/>
    </xf>
    <xf numFmtId="0" fontId="2" fillId="0" borderId="43" xfId="3" applyNumberFormat="1" applyFont="1" applyFill="1" applyBorder="1" applyAlignment="1" applyProtection="1">
      <alignment horizontal="center" vertical="center"/>
    </xf>
    <xf numFmtId="164" fontId="17" fillId="0" borderId="0" xfId="2" applyNumberFormat="1" applyFont="1" applyAlignment="1">
      <alignment vertical="center"/>
    </xf>
    <xf numFmtId="44" fontId="17" fillId="0" borderId="0" xfId="3" applyFont="1" applyFill="1" applyProtection="1"/>
    <xf numFmtId="44" fontId="17" fillId="0" borderId="0" xfId="3" applyFont="1" applyFill="1" applyBorder="1" applyProtection="1"/>
    <xf numFmtId="44" fontId="17" fillId="0" borderId="0" xfId="3" applyFont="1" applyBorder="1" applyProtection="1"/>
    <xf numFmtId="3" fontId="2" fillId="5" borderId="23" xfId="1" applyNumberFormat="1" applyFill="1" applyBorder="1" applyAlignment="1" applyProtection="1">
      <alignment horizontal="center" vertical="center"/>
      <protection locked="0"/>
    </xf>
    <xf numFmtId="3" fontId="2" fillId="5" borderId="22" xfId="1" applyNumberFormat="1" applyFill="1" applyBorder="1" applyAlignment="1" applyProtection="1">
      <alignment horizontal="center" vertical="center"/>
      <protection locked="0"/>
    </xf>
    <xf numFmtId="0" fontId="5" fillId="3" borderId="3" xfId="2" applyFont="1" applyFill="1" applyBorder="1" applyAlignment="1">
      <alignment vertical="center"/>
    </xf>
    <xf numFmtId="166" fontId="17" fillId="0" borderId="0" xfId="20" applyNumberFormat="1" applyFont="1" applyAlignment="1">
      <alignment vertical="center"/>
    </xf>
    <xf numFmtId="0" fontId="7" fillId="0" borderId="4" xfId="1" applyFont="1" applyBorder="1" applyAlignment="1">
      <alignment horizontal="right" vertical="center"/>
    </xf>
    <xf numFmtId="164" fontId="2" fillId="0" borderId="46" xfId="1" applyNumberFormat="1" applyBorder="1" applyAlignment="1">
      <alignment horizontal="center" vertical="center"/>
    </xf>
    <xf numFmtId="164" fontId="2" fillId="0" borderId="45" xfId="1" applyNumberFormat="1" applyBorder="1" applyAlignment="1">
      <alignment horizontal="center" vertical="center"/>
    </xf>
    <xf numFmtId="164" fontId="2" fillId="0" borderId="36" xfId="1" applyNumberFormat="1" applyBorder="1" applyAlignment="1">
      <alignment horizontal="center" vertical="center"/>
    </xf>
    <xf numFmtId="164" fontId="2" fillId="0" borderId="39" xfId="1" applyNumberFormat="1" applyBorder="1" applyAlignment="1">
      <alignment horizontal="center" vertical="center"/>
    </xf>
    <xf numFmtId="0" fontId="2" fillId="0" borderId="36" xfId="1" applyBorder="1" applyAlignment="1">
      <alignment horizontal="center" vertical="center"/>
    </xf>
    <xf numFmtId="0" fontId="2" fillId="0" borderId="38" xfId="1" applyBorder="1" applyAlignment="1">
      <alignment horizontal="center" vertical="center"/>
    </xf>
    <xf numFmtId="0" fontId="2" fillId="0" borderId="40" xfId="1" applyBorder="1" applyAlignment="1">
      <alignment horizontal="center" vertical="center"/>
    </xf>
    <xf numFmtId="164" fontId="2" fillId="0" borderId="47" xfId="1" applyNumberFormat="1" applyBorder="1" applyAlignment="1">
      <alignment horizontal="center" vertical="center"/>
    </xf>
    <xf numFmtId="164" fontId="2" fillId="0" borderId="42" xfId="1" applyNumberFormat="1" applyBorder="1" applyAlignment="1">
      <alignment horizontal="center" vertical="center"/>
    </xf>
    <xf numFmtId="0" fontId="2" fillId="0" borderId="43" xfId="1" applyBorder="1" applyAlignment="1">
      <alignment horizontal="center" vertical="center"/>
    </xf>
    <xf numFmtId="0" fontId="2" fillId="13" borderId="1" xfId="1" applyFill="1" applyBorder="1"/>
    <xf numFmtId="0" fontId="3" fillId="13" borderId="2" xfId="2" applyFont="1" applyFill="1" applyBorder="1" applyAlignment="1">
      <alignment vertical="center"/>
    </xf>
    <xf numFmtId="0" fontId="2" fillId="13" borderId="2" xfId="3" applyNumberFormat="1" applyFont="1" applyFill="1" applyBorder="1" applyProtection="1"/>
    <xf numFmtId="0" fontId="2" fillId="13" borderId="2" xfId="1" applyFill="1" applyBorder="1"/>
    <xf numFmtId="0" fontId="2" fillId="13" borderId="2" xfId="1" applyFill="1" applyBorder="1" applyAlignment="1">
      <alignment horizontal="left"/>
    </xf>
    <xf numFmtId="0" fontId="2" fillId="13" borderId="4" xfId="1" applyFill="1" applyBorder="1"/>
    <xf numFmtId="0" fontId="3" fillId="13" borderId="0" xfId="2" applyFont="1" applyFill="1" applyAlignment="1">
      <alignment vertical="center"/>
    </xf>
    <xf numFmtId="0" fontId="3" fillId="13" borderId="0" xfId="2" applyFont="1" applyFill="1" applyAlignment="1">
      <alignment horizontal="center" vertical="center"/>
    </xf>
    <xf numFmtId="0" fontId="5" fillId="2" borderId="0" xfId="2" applyFont="1" applyFill="1" applyAlignment="1" applyProtection="1">
      <alignment horizontal="left" vertical="center"/>
      <protection locked="0"/>
    </xf>
    <xf numFmtId="0" fontId="5" fillId="2" borderId="0" xfId="2" applyFont="1" applyFill="1" applyAlignment="1">
      <alignment horizontal="left" vertical="center"/>
    </xf>
    <xf numFmtId="0" fontId="8" fillId="0" borderId="0" xfId="1" applyFont="1" applyAlignment="1" applyProtection="1">
      <alignment horizontal="left" vertical="center"/>
      <protection locked="0"/>
    </xf>
    <xf numFmtId="0" fontId="20" fillId="0" borderId="0" xfId="1" applyFont="1" applyAlignment="1" applyProtection="1">
      <alignment horizontal="left" vertical="center"/>
      <protection locked="0"/>
    </xf>
    <xf numFmtId="1" fontId="8" fillId="0" borderId="0" xfId="1" applyNumberFormat="1" applyFont="1"/>
    <xf numFmtId="0" fontId="8" fillId="0" borderId="0" xfId="1" applyFont="1" applyAlignment="1">
      <alignment horizontal="left" vertical="center"/>
    </xf>
    <xf numFmtId="2" fontId="8" fillId="0" borderId="0" xfId="1" applyNumberFormat="1" applyFont="1" applyAlignment="1" applyProtection="1">
      <alignment vertical="center"/>
      <protection locked="0"/>
    </xf>
    <xf numFmtId="0" fontId="2" fillId="0" borderId="21" xfId="1" applyBorder="1" applyAlignment="1">
      <alignment horizontal="center" vertical="center"/>
    </xf>
    <xf numFmtId="164" fontId="2" fillId="0" borderId="33" xfId="1" applyNumberFormat="1" applyBorder="1" applyAlignment="1">
      <alignment horizontal="center" vertical="center"/>
    </xf>
    <xf numFmtId="164" fontId="2" fillId="0" borderId="49" xfId="1" applyNumberFormat="1" applyBorder="1" applyAlignment="1">
      <alignment horizontal="center" vertical="center"/>
    </xf>
    <xf numFmtId="164" fontId="2" fillId="0" borderId="37" xfId="1" applyNumberFormat="1" applyBorder="1" applyAlignment="1">
      <alignment horizontal="center" vertical="center"/>
    </xf>
    <xf numFmtId="3" fontId="2" fillId="5" borderId="24" xfId="1" applyNumberFormat="1" applyFill="1" applyBorder="1" applyAlignment="1" applyProtection="1">
      <alignment horizontal="center" vertical="center"/>
      <protection locked="0"/>
    </xf>
    <xf numFmtId="0" fontId="2" fillId="13" borderId="0" xfId="1" applyFill="1"/>
    <xf numFmtId="0" fontId="4" fillId="2" borderId="0" xfId="1" applyFont="1" applyFill="1" applyProtection="1">
      <protection locked="0"/>
    </xf>
    <xf numFmtId="0" fontId="7" fillId="0" borderId="0" xfId="1" applyFont="1" applyAlignment="1">
      <alignment horizontal="right" vertical="center"/>
    </xf>
    <xf numFmtId="0" fontId="3" fillId="13" borderId="2" xfId="2" applyFont="1" applyFill="1" applyBorder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" fillId="0" borderId="0" xfId="1" applyAlignment="1">
      <alignment horizontal="center"/>
    </xf>
    <xf numFmtId="4" fontId="13" fillId="0" borderId="0" xfId="1" applyNumberFormat="1" applyFont="1" applyAlignment="1">
      <alignment horizontal="center" wrapText="1"/>
    </xf>
    <xf numFmtId="166" fontId="17" fillId="0" borderId="0" xfId="20" applyNumberFormat="1" applyFont="1" applyAlignment="1" applyProtection="1">
      <alignment vertical="center"/>
      <protection locked="0"/>
    </xf>
    <xf numFmtId="0" fontId="2" fillId="0" borderId="0" xfId="1" applyAlignment="1" applyProtection="1">
      <alignment horizontal="center" vertical="center"/>
      <protection locked="0"/>
    </xf>
    <xf numFmtId="164" fontId="17" fillId="0" borderId="0" xfId="2" applyNumberFormat="1" applyFont="1" applyAlignment="1" applyProtection="1">
      <alignment vertical="center"/>
      <protection locked="0"/>
    </xf>
    <xf numFmtId="0" fontId="2" fillId="0" borderId="0" xfId="1" applyAlignment="1" applyProtection="1">
      <alignment vertical="center"/>
      <protection locked="0"/>
    </xf>
    <xf numFmtId="2" fontId="2" fillId="13" borderId="2" xfId="1" applyNumberFormat="1" applyFill="1" applyBorder="1"/>
    <xf numFmtId="2" fontId="3" fillId="13" borderId="0" xfId="2" applyNumberFormat="1" applyFont="1" applyFill="1" applyAlignment="1">
      <alignment vertical="center"/>
    </xf>
    <xf numFmtId="2" fontId="5" fillId="2" borderId="0" xfId="2" applyNumberFormat="1" applyFont="1" applyFill="1" applyAlignment="1">
      <alignment horizontal="left" vertical="center"/>
    </xf>
    <xf numFmtId="2" fontId="8" fillId="0" borderId="0" xfId="1" applyNumberFormat="1" applyFont="1"/>
    <xf numFmtId="2" fontId="2" fillId="0" borderId="52" xfId="3" applyNumberFormat="1" applyFont="1" applyFill="1" applyBorder="1" applyAlignment="1" applyProtection="1">
      <alignment horizontal="center" vertical="center"/>
    </xf>
    <xf numFmtId="2" fontId="2" fillId="0" borderId="38" xfId="3" applyNumberFormat="1" applyFont="1" applyFill="1" applyBorder="1" applyAlignment="1" applyProtection="1">
      <alignment horizontal="center" vertical="center"/>
    </xf>
    <xf numFmtId="2" fontId="2" fillId="0" borderId="0" xfId="1" applyNumberFormat="1"/>
    <xf numFmtId="44" fontId="17" fillId="0" borderId="0" xfId="21" applyFont="1" applyAlignment="1" applyProtection="1">
      <alignment vertical="center"/>
      <protection locked="0"/>
    </xf>
    <xf numFmtId="2" fontId="2" fillId="0" borderId="17" xfId="3" applyNumberFormat="1" applyFont="1" applyFill="1" applyBorder="1" applyAlignment="1" applyProtection="1">
      <alignment horizontal="center" vertical="center"/>
    </xf>
    <xf numFmtId="2" fontId="2" fillId="0" borderId="49" xfId="3" applyNumberFormat="1" applyFont="1" applyFill="1" applyBorder="1" applyAlignment="1" applyProtection="1">
      <alignment horizontal="center" vertical="center"/>
    </xf>
    <xf numFmtId="2" fontId="2" fillId="0" borderId="39" xfId="3" applyNumberFormat="1" applyFont="1" applyFill="1" applyBorder="1" applyAlignment="1" applyProtection="1">
      <alignment horizontal="center" vertical="center"/>
    </xf>
    <xf numFmtId="2" fontId="2" fillId="0" borderId="42" xfId="3" applyNumberFormat="1" applyFont="1" applyFill="1" applyBorder="1" applyAlignment="1" applyProtection="1">
      <alignment horizontal="center" vertical="center"/>
    </xf>
    <xf numFmtId="2" fontId="2" fillId="0" borderId="45" xfId="3" applyNumberFormat="1" applyFont="1" applyFill="1" applyBorder="1" applyAlignment="1" applyProtection="1">
      <alignment horizontal="center" vertical="center"/>
    </xf>
    <xf numFmtId="2" fontId="17" fillId="0" borderId="0" xfId="20" applyNumberFormat="1" applyFont="1" applyAlignment="1">
      <alignment vertical="center"/>
    </xf>
    <xf numFmtId="2" fontId="17" fillId="0" borderId="0" xfId="20" applyNumberFormat="1" applyFont="1" applyFill="1" applyAlignment="1">
      <alignment vertical="center"/>
    </xf>
    <xf numFmtId="166" fontId="17" fillId="0" borderId="0" xfId="20" applyNumberFormat="1" applyFont="1" applyFill="1" applyAlignment="1">
      <alignment vertical="center"/>
    </xf>
    <xf numFmtId="164" fontId="2" fillId="0" borderId="38" xfId="1" applyNumberFormat="1" applyBorder="1" applyAlignment="1">
      <alignment horizontal="center" vertical="center"/>
    </xf>
    <xf numFmtId="4" fontId="24" fillId="5" borderId="0" xfId="1" applyNumberFormat="1" applyFont="1" applyFill="1" applyAlignment="1">
      <alignment horizontal="center" vertical="center" wrapText="1"/>
    </xf>
    <xf numFmtId="3" fontId="20" fillId="0" borderId="28" xfId="1" applyNumberFormat="1" applyFont="1" applyBorder="1" applyAlignment="1">
      <alignment horizontal="center" vertical="center"/>
    </xf>
    <xf numFmtId="3" fontId="20" fillId="0" borderId="59" xfId="1" applyNumberFormat="1" applyFont="1" applyBorder="1" applyAlignment="1">
      <alignment horizontal="center" vertical="center"/>
    </xf>
    <xf numFmtId="3" fontId="20" fillId="0" borderId="30" xfId="1" applyNumberFormat="1" applyFont="1" applyBorder="1" applyAlignment="1">
      <alignment horizontal="center" vertical="center"/>
    </xf>
    <xf numFmtId="3" fontId="20" fillId="0" borderId="3" xfId="1" applyNumberFormat="1" applyFont="1" applyBorder="1" applyAlignment="1">
      <alignment horizontal="center" vertical="center"/>
    </xf>
    <xf numFmtId="3" fontId="20" fillId="0" borderId="29" xfId="1" applyNumberFormat="1" applyFont="1" applyBorder="1" applyAlignment="1">
      <alignment horizontal="center" vertical="center"/>
    </xf>
    <xf numFmtId="3" fontId="20" fillId="0" borderId="58" xfId="1" applyNumberFormat="1" applyFont="1" applyBorder="1" applyAlignment="1">
      <alignment horizontal="center" vertical="center"/>
    </xf>
    <xf numFmtId="3" fontId="20" fillId="0" borderId="31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/>
    </xf>
    <xf numFmtId="4" fontId="11" fillId="0" borderId="7" xfId="1" applyNumberFormat="1" applyFont="1" applyBorder="1" applyAlignment="1">
      <alignment wrapText="1"/>
    </xf>
    <xf numFmtId="0" fontId="8" fillId="0" borderId="0" xfId="1" applyFont="1" applyAlignment="1">
      <alignment vertical="center"/>
    </xf>
    <xf numFmtId="0" fontId="20" fillId="0" borderId="0" xfId="1" applyFont="1" applyAlignment="1">
      <alignment horizontal="left" vertical="center"/>
    </xf>
    <xf numFmtId="2" fontId="8" fillId="0" borderId="0" xfId="1" applyNumberFormat="1" applyFont="1" applyAlignment="1">
      <alignment horizontal="left" vertical="center"/>
    </xf>
    <xf numFmtId="0" fontId="14" fillId="0" borderId="15" xfId="1" applyFont="1" applyBorder="1" applyAlignment="1">
      <alignment horizontal="center" vertical="center"/>
    </xf>
    <xf numFmtId="0" fontId="14" fillId="0" borderId="23" xfId="4" applyFont="1" applyBorder="1" applyAlignment="1">
      <alignment horizontal="center" vertical="center"/>
    </xf>
    <xf numFmtId="0" fontId="14" fillId="0" borderId="28" xfId="4" applyFont="1" applyBorder="1" applyAlignment="1">
      <alignment horizontal="center" vertical="center"/>
    </xf>
    <xf numFmtId="0" fontId="14" fillId="0" borderId="30" xfId="4" applyFont="1" applyBorder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14" fillId="0" borderId="30" xfId="1" applyFont="1" applyBorder="1" applyAlignment="1">
      <alignment horizontal="center" vertical="center"/>
    </xf>
    <xf numFmtId="0" fontId="14" fillId="0" borderId="58" xfId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14" fillId="0" borderId="30" xfId="11" applyFont="1" applyBorder="1" applyAlignment="1">
      <alignment horizontal="center" vertical="center"/>
    </xf>
    <xf numFmtId="0" fontId="14" fillId="0" borderId="29" xfId="11" applyFont="1" applyBorder="1" applyAlignment="1">
      <alignment horizontal="center" vertical="center"/>
    </xf>
    <xf numFmtId="0" fontId="14" fillId="0" borderId="31" xfId="1" applyFont="1" applyBorder="1" applyAlignment="1">
      <alignment horizontal="center" vertical="center"/>
    </xf>
    <xf numFmtId="0" fontId="31" fillId="15" borderId="3" xfId="0" applyFont="1" applyFill="1" applyBorder="1" applyAlignment="1">
      <alignment horizontal="right"/>
    </xf>
    <xf numFmtId="0" fontId="32" fillId="15" borderId="5" xfId="0" applyFont="1" applyFill="1" applyBorder="1" applyAlignment="1">
      <alignment horizontal="right"/>
    </xf>
    <xf numFmtId="164" fontId="2" fillId="0" borderId="0" xfId="1" applyNumberFormat="1" applyAlignment="1">
      <alignment horizontal="center"/>
    </xf>
    <xf numFmtId="0" fontId="5" fillId="3" borderId="0" xfId="2" applyFont="1" applyFill="1" applyAlignment="1" applyProtection="1">
      <alignment horizontal="left" vertical="center"/>
      <protection locked="0"/>
    </xf>
    <xf numFmtId="0" fontId="5" fillId="3" borderId="0" xfId="2" applyFont="1" applyFill="1" applyAlignment="1">
      <alignment horizontal="center" vertical="center"/>
    </xf>
    <xf numFmtId="0" fontId="5" fillId="3" borderId="0" xfId="2" applyFont="1" applyFill="1" applyAlignment="1">
      <alignment vertical="center"/>
    </xf>
    <xf numFmtId="2" fontId="5" fillId="3" borderId="0" xfId="2" applyNumberFormat="1" applyFont="1" applyFill="1" applyAlignment="1">
      <alignment vertical="center"/>
    </xf>
    <xf numFmtId="0" fontId="33" fillId="16" borderId="0" xfId="0" applyFont="1" applyFill="1"/>
    <xf numFmtId="0" fontId="33" fillId="16" borderId="0" xfId="0" applyFont="1" applyFill="1" applyAlignment="1">
      <alignment vertical="top"/>
    </xf>
    <xf numFmtId="49" fontId="8" fillId="0" borderId="0" xfId="1" applyNumberFormat="1" applyFont="1" applyAlignment="1" applyProtection="1">
      <alignment horizontal="left" vertical="center"/>
      <protection locked="0"/>
    </xf>
    <xf numFmtId="4" fontId="13" fillId="0" borderId="0" xfId="1" applyNumberFormat="1" applyFont="1" applyAlignment="1">
      <alignment wrapText="1"/>
    </xf>
    <xf numFmtId="0" fontId="2" fillId="0" borderId="22" xfId="1" applyBorder="1" applyAlignment="1">
      <alignment horizontal="left" vertical="center"/>
    </xf>
    <xf numFmtId="1" fontId="34" fillId="6" borderId="3" xfId="1" applyNumberFormat="1" applyFont="1" applyFill="1" applyBorder="1" applyAlignment="1">
      <alignment horizontal="center" vertical="center" wrapText="1"/>
    </xf>
    <xf numFmtId="0" fontId="2" fillId="0" borderId="30" xfId="1" applyBorder="1" applyAlignment="1">
      <alignment horizontal="center" vertical="center"/>
    </xf>
    <xf numFmtId="0" fontId="2" fillId="0" borderId="62" xfId="1" applyBorder="1" applyAlignment="1">
      <alignment horizontal="left" vertical="center"/>
    </xf>
    <xf numFmtId="0" fontId="2" fillId="0" borderId="31" xfId="1" applyBorder="1" applyAlignment="1">
      <alignment horizontal="center" vertical="center"/>
    </xf>
    <xf numFmtId="164" fontId="2" fillId="0" borderId="63" xfId="1" applyNumberFormat="1" applyBorder="1" applyAlignment="1">
      <alignment horizontal="center" vertical="center"/>
    </xf>
    <xf numFmtId="0" fontId="2" fillId="7" borderId="50" xfId="1" applyFill="1" applyBorder="1" applyAlignment="1">
      <alignment horizontal="center" vertical="center"/>
    </xf>
    <xf numFmtId="3" fontId="2" fillId="3" borderId="64" xfId="1" applyNumberFormat="1" applyFill="1" applyBorder="1" applyAlignment="1" applyProtection="1">
      <alignment horizontal="center" vertical="center"/>
      <protection locked="0"/>
    </xf>
    <xf numFmtId="3" fontId="8" fillId="3" borderId="13" xfId="1" applyNumberFormat="1" applyFont="1" applyFill="1" applyBorder="1" applyAlignment="1">
      <alignment horizontal="center" vertical="center"/>
    </xf>
    <xf numFmtId="3" fontId="2" fillId="7" borderId="50" xfId="1" applyNumberFormat="1" applyFill="1" applyBorder="1" applyAlignment="1">
      <alignment horizontal="center" vertical="center"/>
    </xf>
    <xf numFmtId="3" fontId="2" fillId="7" borderId="65" xfId="1" applyNumberFormat="1" applyFill="1" applyBorder="1" applyAlignment="1">
      <alignment horizontal="center" vertical="center"/>
    </xf>
    <xf numFmtId="3" fontId="2" fillId="7" borderId="66" xfId="1" applyNumberFormat="1" applyFill="1" applyBorder="1" applyAlignment="1">
      <alignment horizontal="center" vertical="center"/>
    </xf>
    <xf numFmtId="3" fontId="2" fillId="7" borderId="11" xfId="1" applyNumberFormat="1" applyFill="1" applyBorder="1" applyAlignment="1">
      <alignment horizontal="center" vertical="center"/>
    </xf>
    <xf numFmtId="1" fontId="2" fillId="7" borderId="34" xfId="1" applyNumberFormat="1" applyFill="1" applyBorder="1" applyAlignment="1">
      <alignment horizontal="center" vertical="center"/>
    </xf>
    <xf numFmtId="0" fontId="2" fillId="7" borderId="65" xfId="1" applyFill="1" applyBorder="1" applyAlignment="1">
      <alignment horizontal="center" vertical="center"/>
    </xf>
    <xf numFmtId="0" fontId="2" fillId="7" borderId="34" xfId="1" applyFill="1" applyBorder="1" applyAlignment="1">
      <alignment horizontal="center" vertical="center"/>
    </xf>
    <xf numFmtId="2" fontId="2" fillId="7" borderId="64" xfId="1" applyNumberFormat="1" applyFill="1" applyBorder="1" applyAlignment="1">
      <alignment horizontal="center" vertical="center"/>
    </xf>
    <xf numFmtId="2" fontId="2" fillId="7" borderId="34" xfId="1" applyNumberFormat="1" applyFill="1" applyBorder="1" applyAlignment="1">
      <alignment horizontal="center" vertical="center"/>
    </xf>
    <xf numFmtId="3" fontId="2" fillId="7" borderId="34" xfId="1" applyNumberFormat="1" applyFill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7" fillId="0" borderId="0" xfId="1" applyFont="1" applyAlignment="1">
      <alignment horizontal="right" vertical="center"/>
    </xf>
    <xf numFmtId="3" fontId="2" fillId="5" borderId="25" xfId="1" applyNumberFormat="1" applyFill="1" applyBorder="1" applyAlignment="1" applyProtection="1">
      <alignment horizontal="center" vertical="center"/>
      <protection locked="0"/>
    </xf>
    <xf numFmtId="0" fontId="14" fillId="17" borderId="30" xfId="4" applyFont="1" applyFill="1" applyBorder="1" applyAlignment="1">
      <alignment horizontal="center" vertical="center"/>
    </xf>
    <xf numFmtId="0" fontId="14" fillId="17" borderId="58" xfId="1" applyFont="1" applyFill="1" applyBorder="1" applyAlignment="1">
      <alignment horizontal="center" vertical="center"/>
    </xf>
    <xf numFmtId="0" fontId="14" fillId="17" borderId="30" xfId="1" applyFont="1" applyFill="1" applyBorder="1" applyAlignment="1">
      <alignment horizontal="center" vertical="center"/>
    </xf>
    <xf numFmtId="0" fontId="14" fillId="17" borderId="23" xfId="4" applyFont="1" applyFill="1" applyBorder="1" applyAlignment="1">
      <alignment horizontal="center" vertical="center"/>
    </xf>
    <xf numFmtId="0" fontId="14" fillId="17" borderId="35" xfId="4" applyFont="1" applyFill="1" applyBorder="1" applyAlignment="1">
      <alignment horizontal="center" vertical="center"/>
    </xf>
    <xf numFmtId="0" fontId="14" fillId="17" borderId="28" xfId="4" applyFont="1" applyFill="1" applyBorder="1" applyAlignment="1">
      <alignment horizontal="center" vertical="center"/>
    </xf>
    <xf numFmtId="0" fontId="14" fillId="0" borderId="28" xfId="1" applyFont="1" applyBorder="1" applyAlignment="1">
      <alignment horizontal="center" vertical="center"/>
    </xf>
    <xf numFmtId="0" fontId="2" fillId="0" borderId="36" xfId="3" applyNumberFormat="1" applyFont="1" applyFill="1" applyBorder="1" applyAlignment="1" applyProtection="1">
      <alignment horizontal="center" vertical="center"/>
    </xf>
    <xf numFmtId="0" fontId="14" fillId="0" borderId="32" xfId="4" applyFont="1" applyBorder="1" applyAlignment="1">
      <alignment horizontal="center" vertical="center"/>
    </xf>
    <xf numFmtId="0" fontId="2" fillId="0" borderId="47" xfId="1" applyBorder="1" applyAlignment="1">
      <alignment horizontal="center" vertical="center"/>
    </xf>
    <xf numFmtId="3" fontId="20" fillId="0" borderId="32" xfId="1" applyNumberFormat="1" applyFont="1" applyBorder="1" applyAlignment="1">
      <alignment horizontal="center" vertical="center"/>
    </xf>
    <xf numFmtId="0" fontId="14" fillId="17" borderId="59" xfId="1" applyFont="1" applyFill="1" applyBorder="1" applyAlignment="1">
      <alignment horizontal="center" vertical="center"/>
    </xf>
    <xf numFmtId="0" fontId="2" fillId="0" borderId="52" xfId="1" applyBorder="1" applyAlignment="1">
      <alignment horizontal="center" vertical="center"/>
    </xf>
    <xf numFmtId="0" fontId="11" fillId="0" borderId="7" xfId="1" applyFont="1" applyBorder="1" applyProtection="1">
      <protection locked="0"/>
    </xf>
    <xf numFmtId="164" fontId="2" fillId="4" borderId="36" xfId="6" applyNumberFormat="1" applyFont="1" applyFill="1" applyBorder="1" applyAlignment="1" applyProtection="1">
      <alignment horizontal="center" vertical="center"/>
    </xf>
    <xf numFmtId="164" fontId="2" fillId="4" borderId="14" xfId="3" applyNumberFormat="1" applyFont="1" applyFill="1" applyBorder="1" applyAlignment="1" applyProtection="1">
      <alignment horizontal="center"/>
    </xf>
    <xf numFmtId="164" fontId="2" fillId="4" borderId="48" xfId="3" applyNumberFormat="1" applyFont="1" applyFill="1" applyBorder="1" applyAlignment="1" applyProtection="1">
      <alignment horizontal="center"/>
    </xf>
    <xf numFmtId="164" fontId="2" fillId="4" borderId="22" xfId="3" applyNumberFormat="1" applyFont="1" applyFill="1" applyBorder="1" applyAlignment="1" applyProtection="1">
      <alignment horizontal="center"/>
    </xf>
    <xf numFmtId="1" fontId="2" fillId="4" borderId="39" xfId="3" applyNumberFormat="1" applyFont="1" applyFill="1" applyBorder="1" applyAlignment="1" applyProtection="1">
      <alignment horizontal="center" vertical="center"/>
    </xf>
    <xf numFmtId="164" fontId="2" fillId="4" borderId="22" xfId="3" applyNumberFormat="1" applyFont="1" applyFill="1" applyBorder="1" applyAlignment="1" applyProtection="1">
      <alignment horizontal="center" vertical="center"/>
    </xf>
    <xf numFmtId="164" fontId="2" fillId="4" borderId="33" xfId="6" applyNumberFormat="1" applyFont="1" applyFill="1" applyBorder="1" applyAlignment="1" applyProtection="1">
      <alignment horizontal="center" vertical="center"/>
    </xf>
    <xf numFmtId="1" fontId="2" fillId="4" borderId="49" xfId="3" applyNumberFormat="1" applyFont="1" applyFill="1" applyBorder="1" applyAlignment="1" applyProtection="1">
      <alignment horizontal="center" vertical="center"/>
    </xf>
    <xf numFmtId="2" fontId="10" fillId="0" borderId="0" xfId="1" applyNumberFormat="1" applyFont="1" applyAlignment="1">
      <alignment horizontal="center"/>
    </xf>
    <xf numFmtId="2" fontId="2" fillId="4" borderId="38" xfId="3" applyNumberFormat="1" applyFont="1" applyFill="1" applyBorder="1" applyAlignment="1" applyProtection="1">
      <alignment horizontal="center" vertical="center"/>
    </xf>
    <xf numFmtId="0" fontId="2" fillId="4" borderId="36" xfId="1" applyFill="1" applyBorder="1" applyAlignment="1">
      <alignment horizontal="center" vertical="center"/>
    </xf>
    <xf numFmtId="0" fontId="2" fillId="4" borderId="14" xfId="3" applyNumberFormat="1" applyFont="1" applyFill="1" applyBorder="1" applyAlignment="1" applyProtection="1">
      <alignment horizontal="center" vertical="center"/>
    </xf>
    <xf numFmtId="0" fontId="2" fillId="4" borderId="48" xfId="3" applyNumberFormat="1" applyFont="1" applyFill="1" applyBorder="1" applyAlignment="1" applyProtection="1">
      <alignment horizontal="center" vertical="center"/>
    </xf>
    <xf numFmtId="2" fontId="2" fillId="4" borderId="21" xfId="3" applyNumberFormat="1" applyFont="1" applyFill="1" applyBorder="1" applyAlignment="1" applyProtection="1">
      <alignment horizontal="center" vertical="center"/>
    </xf>
    <xf numFmtId="2" fontId="10" fillId="6" borderId="68" xfId="1" applyNumberFormat="1" applyFont="1" applyFill="1" applyBorder="1" applyAlignment="1">
      <alignment horizontal="center" vertical="center" wrapText="1"/>
    </xf>
    <xf numFmtId="0" fontId="2" fillId="4" borderId="43" xfId="1" applyFill="1" applyBorder="1" applyAlignment="1">
      <alignment horizontal="center" vertical="center"/>
    </xf>
    <xf numFmtId="0" fontId="2" fillId="4" borderId="44" xfId="1" applyFill="1" applyBorder="1" applyAlignment="1">
      <alignment horizontal="center" vertical="center"/>
    </xf>
    <xf numFmtId="0" fontId="2" fillId="4" borderId="39" xfId="3" applyNumberFormat="1" applyFont="1" applyFill="1" applyBorder="1" applyAlignment="1" applyProtection="1">
      <alignment horizontal="center" vertical="center"/>
    </xf>
    <xf numFmtId="0" fontId="2" fillId="4" borderId="38" xfId="1" applyFill="1" applyBorder="1" applyAlignment="1">
      <alignment horizontal="center" vertical="center"/>
    </xf>
    <xf numFmtId="0" fontId="2" fillId="4" borderId="14" xfId="1" applyFill="1" applyBorder="1" applyAlignment="1">
      <alignment horizontal="center" vertical="center"/>
    </xf>
    <xf numFmtId="2" fontId="2" fillId="4" borderId="52" xfId="3" applyNumberFormat="1" applyFont="1" applyFill="1" applyBorder="1" applyAlignment="1" applyProtection="1">
      <alignment horizontal="center" vertical="center"/>
    </xf>
    <xf numFmtId="0" fontId="2" fillId="4" borderId="20" xfId="3" applyNumberFormat="1" applyFont="1" applyFill="1" applyBorder="1" applyAlignment="1" applyProtection="1">
      <alignment horizontal="center" vertical="center"/>
    </xf>
    <xf numFmtId="168" fontId="10" fillId="0" borderId="0" xfId="1" applyNumberFormat="1" applyFont="1"/>
    <xf numFmtId="164" fontId="2" fillId="0" borderId="0" xfId="1" applyNumberFormat="1" applyAlignment="1">
      <alignment horizontal="left" vertical="center"/>
    </xf>
    <xf numFmtId="164" fontId="2" fillId="0" borderId="43" xfId="3" applyNumberFormat="1" applyFont="1" applyFill="1" applyBorder="1" applyAlignment="1" applyProtection="1">
      <alignment horizontal="center" vertical="center"/>
    </xf>
    <xf numFmtId="0" fontId="2" fillId="0" borderId="44" xfId="3" applyNumberFormat="1" applyFont="1" applyFill="1" applyBorder="1" applyAlignment="1" applyProtection="1">
      <alignment horizontal="center" vertical="center"/>
    </xf>
    <xf numFmtId="0" fontId="2" fillId="0" borderId="45" xfId="3" applyNumberFormat="1" applyFont="1" applyFill="1" applyBorder="1" applyAlignment="1" applyProtection="1">
      <alignment horizontal="center" vertical="center"/>
    </xf>
    <xf numFmtId="2" fontId="2" fillId="0" borderId="43" xfId="3" applyNumberFormat="1" applyFont="1" applyFill="1" applyBorder="1" applyAlignment="1" applyProtection="1">
      <alignment horizontal="center" vertical="center"/>
    </xf>
    <xf numFmtId="164" fontId="2" fillId="0" borderId="21" xfId="3" applyNumberFormat="1" applyFont="1" applyFill="1" applyBorder="1" applyAlignment="1" applyProtection="1">
      <alignment horizontal="center" vertical="center"/>
    </xf>
    <xf numFmtId="164" fontId="2" fillId="0" borderId="38" xfId="3" applyNumberFormat="1" applyFont="1" applyFill="1" applyBorder="1" applyAlignment="1" applyProtection="1">
      <alignment horizontal="center" vertical="center"/>
    </xf>
    <xf numFmtId="164" fontId="2" fillId="0" borderId="52" xfId="3" applyNumberFormat="1" applyFont="1" applyFill="1" applyBorder="1" applyAlignment="1" applyProtection="1">
      <alignment horizontal="center" vertical="center"/>
    </xf>
    <xf numFmtId="164" fontId="2" fillId="0" borderId="40" xfId="3" applyNumberFormat="1" applyFont="1" applyFill="1" applyBorder="1" applyAlignment="1" applyProtection="1">
      <alignment horizontal="center" vertical="center"/>
    </xf>
    <xf numFmtId="0" fontId="2" fillId="0" borderId="41" xfId="3" applyNumberFormat="1" applyFont="1" applyFill="1" applyBorder="1" applyAlignment="1" applyProtection="1">
      <alignment horizontal="center" vertical="center"/>
    </xf>
    <xf numFmtId="0" fontId="2" fillId="0" borderId="42" xfId="3" applyNumberFormat="1" applyFont="1" applyFill="1" applyBorder="1" applyAlignment="1" applyProtection="1">
      <alignment horizontal="center" vertical="center"/>
    </xf>
    <xf numFmtId="2" fontId="2" fillId="0" borderId="40" xfId="3" applyNumberFormat="1" applyFont="1" applyFill="1" applyBorder="1" applyAlignment="1" applyProtection="1">
      <alignment horizontal="center" vertical="center"/>
    </xf>
    <xf numFmtId="164" fontId="2" fillId="0" borderId="46" xfId="3" applyNumberFormat="1" applyFont="1" applyFill="1" applyBorder="1" applyAlignment="1" applyProtection="1">
      <alignment horizontal="center" vertical="center"/>
    </xf>
    <xf numFmtId="164" fontId="2" fillId="0" borderId="60" xfId="3" applyNumberFormat="1" applyFont="1" applyFill="1" applyBorder="1" applyAlignment="1" applyProtection="1">
      <alignment horizontal="center" vertical="center"/>
    </xf>
    <xf numFmtId="164" fontId="2" fillId="0" borderId="27" xfId="3" applyNumberFormat="1" applyFont="1" applyFill="1" applyBorder="1" applyAlignment="1" applyProtection="1">
      <alignment horizontal="center" vertical="center"/>
    </xf>
    <xf numFmtId="164" fontId="2" fillId="0" borderId="45" xfId="3" applyNumberFormat="1" applyFont="1" applyFill="1" applyBorder="1" applyAlignment="1" applyProtection="1">
      <alignment horizontal="center" vertical="center"/>
    </xf>
    <xf numFmtId="164" fontId="2" fillId="0" borderId="33" xfId="3" applyNumberFormat="1" applyFont="1" applyFill="1" applyBorder="1" applyAlignment="1" applyProtection="1">
      <alignment horizontal="center" vertical="center"/>
    </xf>
    <xf numFmtId="164" fontId="2" fillId="0" borderId="9" xfId="3" applyNumberFormat="1" applyFont="1" applyFill="1" applyBorder="1" applyAlignment="1" applyProtection="1">
      <alignment horizontal="center" vertical="center"/>
    </xf>
    <xf numFmtId="164" fontId="2" fillId="0" borderId="26" xfId="3" applyNumberFormat="1" applyFont="1" applyFill="1" applyBorder="1" applyAlignment="1" applyProtection="1">
      <alignment horizontal="center" vertical="center"/>
    </xf>
    <xf numFmtId="164" fontId="2" fillId="0" borderId="22" xfId="3" applyNumberFormat="1" applyFont="1" applyFill="1" applyBorder="1" applyAlignment="1" applyProtection="1">
      <alignment horizontal="center" vertical="center"/>
    </xf>
    <xf numFmtId="0" fontId="2" fillId="0" borderId="18" xfId="3" applyNumberFormat="1" applyFont="1" applyFill="1" applyBorder="1" applyAlignment="1" applyProtection="1">
      <alignment horizontal="center" vertical="center"/>
    </xf>
    <xf numFmtId="0" fontId="2" fillId="0" borderId="17" xfId="3" applyNumberFormat="1" applyFont="1" applyFill="1" applyBorder="1" applyAlignment="1" applyProtection="1">
      <alignment horizontal="center" vertical="center"/>
    </xf>
    <xf numFmtId="2" fontId="2" fillId="0" borderId="16" xfId="3" applyNumberFormat="1" applyFont="1" applyFill="1" applyBorder="1" applyAlignment="1" applyProtection="1">
      <alignment horizontal="center" vertical="center"/>
    </xf>
    <xf numFmtId="164" fontId="2" fillId="0" borderId="36" xfId="3" applyNumberFormat="1" applyFont="1" applyFill="1" applyBorder="1" applyAlignment="1" applyProtection="1">
      <alignment horizontal="center" vertical="center"/>
    </xf>
    <xf numFmtId="164" fontId="2" fillId="0" borderId="10" xfId="3" applyNumberFormat="1" applyFont="1" applyFill="1" applyBorder="1" applyAlignment="1" applyProtection="1">
      <alignment horizontal="center" vertical="center"/>
    </xf>
    <xf numFmtId="167" fontId="2" fillId="0" borderId="38" xfId="3" applyNumberFormat="1" applyFont="1" applyFill="1" applyBorder="1" applyAlignment="1" applyProtection="1">
      <alignment horizontal="center" vertical="center"/>
    </xf>
    <xf numFmtId="164" fontId="2" fillId="0" borderId="1" xfId="3" applyNumberFormat="1" applyFont="1" applyFill="1" applyBorder="1" applyAlignment="1" applyProtection="1">
      <alignment horizontal="center" vertical="center"/>
    </xf>
    <xf numFmtId="1" fontId="2" fillId="0" borderId="17" xfId="3" applyNumberFormat="1" applyFont="1" applyFill="1" applyBorder="1" applyAlignment="1" applyProtection="1">
      <alignment horizontal="center" vertical="center"/>
    </xf>
    <xf numFmtId="0" fontId="2" fillId="0" borderId="55" xfId="3" applyNumberFormat="1" applyFont="1" applyFill="1" applyBorder="1" applyAlignment="1" applyProtection="1">
      <alignment horizontal="center" vertical="center"/>
    </xf>
    <xf numFmtId="1" fontId="2" fillId="0" borderId="49" xfId="3" applyNumberFormat="1" applyFont="1" applyFill="1" applyBorder="1" applyAlignment="1" applyProtection="1">
      <alignment horizontal="center" vertical="center"/>
    </xf>
    <xf numFmtId="0" fontId="2" fillId="0" borderId="19" xfId="3" applyNumberFormat="1" applyFont="1" applyFill="1" applyBorder="1" applyAlignment="1" applyProtection="1">
      <alignment horizontal="center" vertical="center"/>
    </xf>
    <xf numFmtId="1" fontId="2" fillId="0" borderId="39" xfId="3" applyNumberFormat="1" applyFont="1" applyFill="1" applyBorder="1" applyAlignment="1" applyProtection="1">
      <alignment horizontal="center" vertical="center"/>
    </xf>
    <xf numFmtId="0" fontId="2" fillId="0" borderId="48" xfId="3" applyNumberFormat="1" applyFont="1" applyFill="1" applyBorder="1" applyAlignment="1" applyProtection="1">
      <alignment horizontal="center" vertical="center"/>
    </xf>
    <xf numFmtId="164" fontId="2" fillId="0" borderId="33" xfId="6" applyNumberFormat="1" applyFont="1" applyFill="1" applyBorder="1" applyAlignment="1" applyProtection="1">
      <alignment horizontal="center" vertical="center"/>
    </xf>
    <xf numFmtId="0" fontId="2" fillId="0" borderId="14" xfId="1" applyBorder="1" applyAlignment="1">
      <alignment horizontal="center" vertical="center"/>
    </xf>
    <xf numFmtId="0" fontId="2" fillId="0" borderId="41" xfId="1" applyBorder="1" applyAlignment="1">
      <alignment horizontal="center" vertical="center"/>
    </xf>
    <xf numFmtId="164" fontId="2" fillId="0" borderId="36" xfId="6" applyNumberFormat="1" applyFont="1" applyFill="1" applyBorder="1" applyAlignment="1" applyProtection="1">
      <alignment horizontal="center" vertical="center"/>
    </xf>
    <xf numFmtId="164" fontId="2" fillId="0" borderId="14" xfId="3" applyNumberFormat="1" applyFont="1" applyFill="1" applyBorder="1" applyAlignment="1" applyProtection="1">
      <alignment horizontal="center" vertical="center"/>
    </xf>
    <xf numFmtId="164" fontId="2" fillId="0" borderId="48" xfId="3" applyNumberFormat="1" applyFont="1" applyFill="1" applyBorder="1" applyAlignment="1" applyProtection="1">
      <alignment horizontal="center" vertical="center"/>
    </xf>
    <xf numFmtId="1" fontId="2" fillId="0" borderId="42" xfId="3" applyNumberFormat="1" applyFont="1" applyFill="1" applyBorder="1" applyAlignment="1" applyProtection="1">
      <alignment horizontal="center" vertical="center"/>
    </xf>
    <xf numFmtId="0" fontId="2" fillId="0" borderId="67" xfId="3" applyNumberFormat="1" applyFont="1" applyFill="1" applyBorder="1" applyAlignment="1" applyProtection="1">
      <alignment horizontal="center" vertical="center"/>
    </xf>
    <xf numFmtId="0" fontId="2" fillId="0" borderId="33" xfId="1" applyBorder="1" applyAlignment="1">
      <alignment horizontal="center" vertical="center"/>
    </xf>
    <xf numFmtId="3" fontId="2" fillId="5" borderId="26" xfId="1" applyNumberFormat="1" applyFill="1" applyBorder="1" applyAlignment="1" applyProtection="1">
      <alignment horizontal="center" vertical="center"/>
      <protection locked="0"/>
    </xf>
    <xf numFmtId="3" fontId="20" fillId="0" borderId="25" xfId="1" applyNumberFormat="1" applyFont="1" applyBorder="1" applyAlignment="1">
      <alignment horizontal="center" vertical="center"/>
    </xf>
    <xf numFmtId="164" fontId="2" fillId="4" borderId="69" xfId="3" applyNumberFormat="1" applyFont="1" applyFill="1" applyBorder="1" applyAlignment="1" applyProtection="1">
      <alignment horizontal="center"/>
    </xf>
    <xf numFmtId="164" fontId="2" fillId="4" borderId="70" xfId="3" applyNumberFormat="1" applyFont="1" applyFill="1" applyBorder="1" applyAlignment="1" applyProtection="1">
      <alignment horizontal="center"/>
    </xf>
    <xf numFmtId="164" fontId="2" fillId="4" borderId="26" xfId="3" applyNumberFormat="1" applyFont="1" applyFill="1" applyBorder="1" applyAlignment="1" applyProtection="1">
      <alignment horizontal="center"/>
    </xf>
    <xf numFmtId="1" fontId="2" fillId="4" borderId="37" xfId="3" applyNumberFormat="1" applyFont="1" applyFill="1" applyBorder="1" applyAlignment="1" applyProtection="1">
      <alignment horizontal="center" vertical="center"/>
    </xf>
    <xf numFmtId="0" fontId="2" fillId="4" borderId="33" xfId="1" applyFill="1" applyBorder="1" applyAlignment="1">
      <alignment horizontal="center" vertical="center"/>
    </xf>
    <xf numFmtId="0" fontId="2" fillId="4" borderId="69" xfId="3" applyNumberFormat="1" applyFont="1" applyFill="1" applyBorder="1" applyAlignment="1" applyProtection="1">
      <alignment horizontal="center" vertical="center"/>
    </xf>
    <xf numFmtId="0" fontId="2" fillId="4" borderId="70" xfId="3" applyNumberFormat="1" applyFont="1" applyFill="1" applyBorder="1" applyAlignment="1" applyProtection="1">
      <alignment horizontal="center" vertical="center"/>
    </xf>
    <xf numFmtId="2" fontId="2" fillId="0" borderId="37" xfId="3" applyNumberFormat="1" applyFont="1" applyFill="1" applyBorder="1" applyAlignment="1" applyProtection="1">
      <alignment horizontal="center" vertical="center"/>
    </xf>
    <xf numFmtId="164" fontId="2" fillId="0" borderId="37" xfId="1" applyNumberFormat="1" applyBorder="1" applyAlignment="1">
      <alignment horizontal="center" vertical="center" wrapText="1"/>
    </xf>
    <xf numFmtId="0" fontId="10" fillId="6" borderId="68" xfId="1" applyFont="1" applyFill="1" applyBorder="1" applyAlignment="1">
      <alignment horizontal="center" vertical="center" wrapText="1"/>
    </xf>
    <xf numFmtId="4" fontId="10" fillId="6" borderId="68" xfId="1" applyNumberFormat="1" applyFont="1" applyFill="1" applyBorder="1" applyAlignment="1">
      <alignment horizontal="center" vertical="center" wrapText="1"/>
    </xf>
    <xf numFmtId="0" fontId="30" fillId="13" borderId="68" xfId="1" applyFont="1" applyFill="1" applyBorder="1" applyAlignment="1">
      <alignment horizontal="center" vertical="center" wrapText="1"/>
    </xf>
    <xf numFmtId="164" fontId="10" fillId="8" borderId="68" xfId="1" applyNumberFormat="1" applyFont="1" applyFill="1" applyBorder="1" applyAlignment="1">
      <alignment horizontal="center" vertical="center" wrapText="1"/>
    </xf>
    <xf numFmtId="164" fontId="10" fillId="10" borderId="68" xfId="1" applyNumberFormat="1" applyFont="1" applyFill="1" applyBorder="1" applyAlignment="1">
      <alignment horizontal="center" vertical="center" wrapText="1"/>
    </xf>
    <xf numFmtId="164" fontId="10" fillId="9" borderId="68" xfId="1" applyNumberFormat="1" applyFont="1" applyFill="1" applyBorder="1" applyAlignment="1">
      <alignment horizontal="center" vertical="center" wrapText="1"/>
    </xf>
    <xf numFmtId="164" fontId="10" fillId="14" borderId="68" xfId="1" applyNumberFormat="1" applyFont="1" applyFill="1" applyBorder="1" applyAlignment="1">
      <alignment horizontal="center" vertical="center" wrapText="1"/>
    </xf>
    <xf numFmtId="164" fontId="2" fillId="0" borderId="47" xfId="3" applyNumberFormat="1" applyFont="1" applyFill="1" applyBorder="1" applyAlignment="1" applyProtection="1">
      <alignment horizontal="center" vertical="center"/>
    </xf>
    <xf numFmtId="164" fontId="2" fillId="0" borderId="41" xfId="3" applyNumberFormat="1" applyFont="1" applyFill="1" applyBorder="1" applyAlignment="1" applyProtection="1">
      <alignment horizontal="center" vertical="center"/>
    </xf>
    <xf numFmtId="164" fontId="2" fillId="0" borderId="67" xfId="3" applyNumberFormat="1" applyFont="1" applyFill="1" applyBorder="1" applyAlignment="1" applyProtection="1">
      <alignment horizontal="center" vertical="center"/>
    </xf>
    <xf numFmtId="164" fontId="2" fillId="0" borderId="62" xfId="3" applyNumberFormat="1" applyFont="1" applyFill="1" applyBorder="1" applyAlignment="1" applyProtection="1">
      <alignment horizontal="center" vertical="center"/>
    </xf>
    <xf numFmtId="0" fontId="2" fillId="3" borderId="11" xfId="1" applyFill="1" applyBorder="1" applyAlignment="1">
      <alignment vertical="center"/>
    </xf>
    <xf numFmtId="0" fontId="2" fillId="7" borderId="12" xfId="1" applyFill="1" applyBorder="1" applyAlignment="1">
      <alignment horizontal="left" vertical="center"/>
    </xf>
    <xf numFmtId="164" fontId="2" fillId="4" borderId="14" xfId="3" applyNumberFormat="1" applyFont="1" applyFill="1" applyBorder="1" applyAlignment="1" applyProtection="1">
      <alignment horizontal="center" vertical="center"/>
    </xf>
    <xf numFmtId="164" fontId="2" fillId="4" borderId="48" xfId="3" applyNumberFormat="1" applyFont="1" applyFill="1" applyBorder="1" applyAlignment="1" applyProtection="1">
      <alignment horizontal="center" vertical="center"/>
    </xf>
    <xf numFmtId="164" fontId="2" fillId="0" borderId="0" xfId="4" applyNumberFormat="1" applyAlignment="1">
      <alignment vertical="center"/>
    </xf>
    <xf numFmtId="164" fontId="2" fillId="0" borderId="44" xfId="3" applyNumberFormat="1" applyFont="1" applyFill="1" applyBorder="1" applyAlignment="1" applyProtection="1">
      <alignment horizontal="center" vertical="center"/>
    </xf>
    <xf numFmtId="164" fontId="2" fillId="0" borderId="51" xfId="3" applyNumberFormat="1" applyFont="1" applyFill="1" applyBorder="1" applyAlignment="1" applyProtection="1">
      <alignment horizontal="center" vertical="center"/>
    </xf>
    <xf numFmtId="166" fontId="2" fillId="0" borderId="0" xfId="20" applyNumberFormat="1" applyFont="1" applyAlignment="1">
      <alignment vertical="center"/>
    </xf>
    <xf numFmtId="9" fontId="2" fillId="0" borderId="0" xfId="20" applyFont="1" applyAlignment="1">
      <alignment vertical="center"/>
    </xf>
    <xf numFmtId="3" fontId="2" fillId="0" borderId="39" xfId="3" applyNumberFormat="1" applyFont="1" applyFill="1" applyBorder="1" applyAlignment="1" applyProtection="1">
      <alignment horizontal="center" vertical="center"/>
    </xf>
    <xf numFmtId="164" fontId="2" fillId="4" borderId="36" xfId="3" applyNumberFormat="1" applyFont="1" applyFill="1" applyBorder="1" applyAlignment="1" applyProtection="1">
      <alignment horizontal="center" vertical="center"/>
    </xf>
    <xf numFmtId="164" fontId="2" fillId="0" borderId="39" xfId="3" applyNumberFormat="1" applyFont="1" applyFill="1" applyBorder="1" applyAlignment="1" applyProtection="1">
      <alignment horizontal="center" vertical="center"/>
    </xf>
    <xf numFmtId="164" fontId="2" fillId="4" borderId="10" xfId="3" applyNumberFormat="1" applyFont="1" applyFill="1" applyBorder="1" applyAlignment="1" applyProtection="1">
      <alignment horizontal="center" vertical="center"/>
    </xf>
    <xf numFmtId="164" fontId="2" fillId="0" borderId="63" xfId="3" applyNumberFormat="1" applyFont="1" applyFill="1" applyBorder="1" applyAlignment="1" applyProtection="1">
      <alignment horizontal="center" vertical="center"/>
    </xf>
    <xf numFmtId="164" fontId="2" fillId="0" borderId="57" xfId="3" applyNumberFormat="1" applyFont="1" applyFill="1" applyBorder="1" applyAlignment="1" applyProtection="1">
      <alignment horizontal="center" vertical="center"/>
    </xf>
    <xf numFmtId="164" fontId="2" fillId="0" borderId="61" xfId="3" applyNumberFormat="1" applyFont="1" applyFill="1" applyBorder="1" applyAlignment="1" applyProtection="1">
      <alignment horizontal="center" vertical="center"/>
    </xf>
    <xf numFmtId="164" fontId="2" fillId="0" borderId="42" xfId="3" applyNumberFormat="1" applyFont="1" applyFill="1" applyBorder="1" applyAlignment="1" applyProtection="1">
      <alignment horizontal="center" vertical="center"/>
    </xf>
    <xf numFmtId="0" fontId="7" fillId="0" borderId="4" xfId="1" applyFont="1" applyBorder="1" applyAlignment="1" applyProtection="1">
      <alignment horizontal="right" vertical="center"/>
      <protection locked="0"/>
    </xf>
    <xf numFmtId="0" fontId="7" fillId="0" borderId="4" xfId="1" applyFont="1" applyBorder="1" applyAlignment="1" applyProtection="1">
      <alignment horizontal="right" vertical="center"/>
      <protection locked="0"/>
    </xf>
    <xf numFmtId="0" fontId="7" fillId="0" borderId="0" xfId="1" applyFont="1" applyAlignment="1" applyProtection="1">
      <alignment horizontal="right" vertical="center"/>
      <protection locked="0"/>
    </xf>
    <xf numFmtId="0" fontId="8" fillId="5" borderId="9" xfId="1" applyFont="1" applyFill="1" applyBorder="1" applyAlignment="1" applyProtection="1">
      <alignment horizontal="left" vertical="center"/>
      <protection locked="0"/>
    </xf>
    <xf numFmtId="7" fontId="26" fillId="0" borderId="1" xfId="7" applyNumberFormat="1" applyFont="1" applyFill="1" applyBorder="1" applyAlignment="1" applyProtection="1">
      <alignment horizontal="center" vertical="center"/>
    </xf>
    <xf numFmtId="7" fontId="26" fillId="0" borderId="3" xfId="7" applyNumberFormat="1" applyFont="1" applyFill="1" applyBorder="1" applyAlignment="1" applyProtection="1">
      <alignment horizontal="center" vertical="center"/>
    </xf>
    <xf numFmtId="7" fontId="26" fillId="0" borderId="6" xfId="7" applyNumberFormat="1" applyFont="1" applyFill="1" applyBorder="1" applyAlignment="1" applyProtection="1">
      <alignment horizontal="center" vertical="center"/>
    </xf>
    <xf numFmtId="7" fontId="26" fillId="0" borderId="8" xfId="7" applyNumberFormat="1" applyFont="1" applyFill="1" applyBorder="1" applyAlignment="1" applyProtection="1">
      <alignment horizontal="center" vertical="center"/>
    </xf>
    <xf numFmtId="164" fontId="10" fillId="0" borderId="11" xfId="3" applyNumberFormat="1" applyFont="1" applyFill="1" applyBorder="1" applyAlignment="1" applyProtection="1">
      <alignment horizontal="center" vertical="center"/>
    </xf>
    <xf numFmtId="164" fontId="10" fillId="0" borderId="13" xfId="3" applyNumberFormat="1" applyFont="1" applyFill="1" applyBorder="1" applyAlignment="1" applyProtection="1">
      <alignment horizontal="center" vertical="center"/>
    </xf>
    <xf numFmtId="164" fontId="18" fillId="0" borderId="11" xfId="1" applyNumberFormat="1" applyFont="1" applyBorder="1" applyAlignment="1">
      <alignment horizontal="center"/>
    </xf>
    <xf numFmtId="0" fontId="18" fillId="0" borderId="13" xfId="1" applyFont="1" applyBorder="1" applyAlignment="1">
      <alignment horizontal="center"/>
    </xf>
    <xf numFmtId="164" fontId="10" fillId="0" borderId="11" xfId="1" applyNumberFormat="1" applyFont="1" applyBorder="1" applyAlignment="1">
      <alignment horizontal="center" vertical="center" wrapText="1"/>
    </xf>
    <xf numFmtId="164" fontId="10" fillId="0" borderId="12" xfId="1" applyNumberFormat="1" applyFont="1" applyBorder="1" applyAlignment="1">
      <alignment horizontal="center" vertical="center" wrapText="1"/>
    </xf>
    <xf numFmtId="164" fontId="10" fillId="0" borderId="13" xfId="1" applyNumberFormat="1" applyFont="1" applyBorder="1" applyAlignment="1">
      <alignment horizontal="center" vertical="center" wrapText="1"/>
    </xf>
    <xf numFmtId="164" fontId="19" fillId="0" borderId="11" xfId="1" applyNumberFormat="1" applyFont="1" applyBorder="1" applyAlignment="1">
      <alignment horizontal="center" vertical="center" wrapText="1"/>
    </xf>
    <xf numFmtId="164" fontId="19" fillId="0" borderId="12" xfId="1" applyNumberFormat="1" applyFont="1" applyBorder="1" applyAlignment="1">
      <alignment horizontal="center" vertical="center" wrapText="1"/>
    </xf>
    <xf numFmtId="164" fontId="19" fillId="0" borderId="13" xfId="1" applyNumberFormat="1" applyFont="1" applyBorder="1" applyAlignment="1">
      <alignment horizontal="center" vertical="center" wrapText="1"/>
    </xf>
    <xf numFmtId="0" fontId="5" fillId="3" borderId="1" xfId="2" applyFont="1" applyFill="1" applyBorder="1" applyAlignment="1">
      <alignment horizontal="left" vertical="center"/>
    </xf>
    <xf numFmtId="0" fontId="5" fillId="3" borderId="2" xfId="2" applyFont="1" applyFill="1" applyBorder="1" applyAlignment="1">
      <alignment horizontal="left" vertical="center"/>
    </xf>
    <xf numFmtId="0" fontId="20" fillId="3" borderId="4" xfId="2" applyFont="1" applyFill="1" applyBorder="1" applyAlignment="1">
      <alignment horizontal="left" vertical="center"/>
    </xf>
    <xf numFmtId="0" fontId="20" fillId="3" borderId="0" xfId="2" applyFont="1" applyFill="1" applyAlignment="1">
      <alignment horizontal="left" vertical="center"/>
    </xf>
    <xf numFmtId="0" fontId="20" fillId="3" borderId="4" xfId="2" applyFont="1" applyFill="1" applyBorder="1" applyAlignment="1" applyProtection="1">
      <alignment horizontal="left" vertical="center"/>
      <protection locked="0"/>
    </xf>
    <xf numFmtId="0" fontId="20" fillId="3" borderId="0" xfId="2" applyFont="1" applyFill="1" applyAlignment="1" applyProtection="1">
      <alignment horizontal="left" vertical="center"/>
      <protection locked="0"/>
    </xf>
    <xf numFmtId="0" fontId="5" fillId="3" borderId="4" xfId="2" applyFont="1" applyFill="1" applyBorder="1" applyAlignment="1">
      <alignment horizontal="left" vertical="center"/>
    </xf>
    <xf numFmtId="0" fontId="5" fillId="3" borderId="0" xfId="2" applyFont="1" applyFill="1" applyAlignment="1">
      <alignment horizontal="left" vertical="center"/>
    </xf>
    <xf numFmtId="0" fontId="9" fillId="4" borderId="11" xfId="2" applyFont="1" applyFill="1" applyBorder="1" applyAlignment="1">
      <alignment horizontal="center" wrapText="1"/>
    </xf>
    <xf numFmtId="0" fontId="9" fillId="4" borderId="12" xfId="2" applyFont="1" applyFill="1" applyBorder="1" applyAlignment="1">
      <alignment horizontal="center" wrapText="1"/>
    </xf>
    <xf numFmtId="0" fontId="9" fillId="4" borderId="13" xfId="2" applyFont="1" applyFill="1" applyBorder="1" applyAlignment="1">
      <alignment horizontal="center" wrapText="1"/>
    </xf>
    <xf numFmtId="0" fontId="5" fillId="3" borderId="6" xfId="2" applyFont="1" applyFill="1" applyBorder="1" applyAlignment="1">
      <alignment horizontal="left" vertical="center"/>
    </xf>
    <xf numFmtId="0" fontId="5" fillId="3" borderId="7" xfId="2" applyFont="1" applyFill="1" applyBorder="1" applyAlignment="1">
      <alignment horizontal="left" vertical="center"/>
    </xf>
    <xf numFmtId="0" fontId="7" fillId="2" borderId="4" xfId="2" applyFont="1" applyFill="1" applyBorder="1" applyAlignment="1" applyProtection="1">
      <alignment horizontal="right" vertical="center"/>
      <protection locked="0"/>
    </xf>
    <xf numFmtId="0" fontId="7" fillId="2" borderId="0" xfId="2" applyFont="1" applyFill="1" applyAlignment="1" applyProtection="1">
      <alignment horizontal="right" vertical="center"/>
      <protection locked="0"/>
    </xf>
    <xf numFmtId="164" fontId="10" fillId="0" borderId="0" xfId="1" applyNumberFormat="1" applyFont="1" applyAlignment="1">
      <alignment horizontal="center" vertical="center"/>
    </xf>
    <xf numFmtId="0" fontId="2" fillId="0" borderId="22" xfId="1" applyBorder="1" applyAlignment="1">
      <alignment horizontal="left" vertical="center"/>
    </xf>
    <xf numFmtId="0" fontId="2" fillId="0" borderId="30" xfId="1" applyBorder="1" applyAlignment="1">
      <alignment horizontal="left" vertical="center"/>
    </xf>
    <xf numFmtId="0" fontId="2" fillId="17" borderId="22" xfId="1" applyFill="1" applyBorder="1" applyAlignment="1">
      <alignment horizontal="left" vertical="center"/>
    </xf>
    <xf numFmtId="0" fontId="2" fillId="17" borderId="30" xfId="1" applyFill="1" applyBorder="1" applyAlignment="1">
      <alignment horizontal="left" vertical="center"/>
    </xf>
    <xf numFmtId="0" fontId="2" fillId="17" borderId="26" xfId="1" applyFill="1" applyBorder="1" applyAlignment="1">
      <alignment horizontal="left" vertical="center"/>
    </xf>
    <xf numFmtId="0" fontId="2" fillId="17" borderId="58" xfId="1" applyFill="1" applyBorder="1" applyAlignment="1">
      <alignment horizontal="left" vertical="center"/>
    </xf>
    <xf numFmtId="0" fontId="11" fillId="0" borderId="7" xfId="1" applyFont="1" applyBorder="1" applyAlignment="1" applyProtection="1">
      <alignment horizontal="center"/>
      <protection locked="0"/>
    </xf>
    <xf numFmtId="164" fontId="10" fillId="0" borderId="0" xfId="1" applyNumberFormat="1" applyFont="1" applyAlignment="1">
      <alignment horizontal="center" vertical="center" wrapText="1"/>
    </xf>
    <xf numFmtId="0" fontId="33" fillId="16" borderId="4" xfId="0" applyFont="1" applyFill="1" applyBorder="1" applyAlignment="1">
      <alignment horizontal="center"/>
    </xf>
    <xf numFmtId="0" fontId="33" fillId="16" borderId="0" xfId="0" applyFont="1" applyFill="1" applyAlignment="1">
      <alignment horizontal="center"/>
    </xf>
    <xf numFmtId="0" fontId="33" fillId="16" borderId="4" xfId="0" applyFont="1" applyFill="1" applyBorder="1" applyAlignment="1">
      <alignment horizontal="center" vertical="top"/>
    </xf>
    <xf numFmtId="0" fontId="33" fillId="16" borderId="0" xfId="0" applyFont="1" applyFill="1" applyAlignment="1">
      <alignment horizontal="center" vertical="top"/>
    </xf>
    <xf numFmtId="0" fontId="10" fillId="6" borderId="68" xfId="1" applyFont="1" applyFill="1" applyBorder="1" applyAlignment="1">
      <alignment horizontal="center" vertical="center" wrapText="1"/>
    </xf>
    <xf numFmtId="0" fontId="27" fillId="0" borderId="6" xfId="1" applyFont="1" applyBorder="1" applyAlignment="1">
      <alignment horizontal="center" wrapText="1"/>
    </xf>
    <xf numFmtId="0" fontId="27" fillId="0" borderId="7" xfId="1" applyFont="1" applyBorder="1" applyAlignment="1">
      <alignment horizontal="center" wrapText="1"/>
    </xf>
    <xf numFmtId="0" fontId="2" fillId="0" borderId="62" xfId="1" applyBorder="1" applyAlignment="1">
      <alignment horizontal="left" vertical="center"/>
    </xf>
    <xf numFmtId="0" fontId="2" fillId="0" borderId="31" xfId="1" applyBorder="1" applyAlignment="1">
      <alignment horizontal="left" vertical="center"/>
    </xf>
    <xf numFmtId="0" fontId="8" fillId="5" borderId="10" xfId="1" applyFont="1" applyFill="1" applyBorder="1" applyAlignment="1" applyProtection="1">
      <alignment horizontal="left" vertical="center"/>
      <protection locked="0"/>
    </xf>
    <xf numFmtId="0" fontId="7" fillId="0" borderId="0" xfId="1" applyFont="1" applyBorder="1" applyAlignment="1" applyProtection="1">
      <alignment horizontal="right" vertical="center"/>
      <protection locked="0"/>
    </xf>
  </cellXfs>
  <cellStyles count="22">
    <cellStyle name="Comma 2" xfId="10" xr:uid="{CB96A1AD-DCE7-41E8-AD56-3E2870147D52}"/>
    <cellStyle name="Comma 3" xfId="7" xr:uid="{F371DF10-0266-4E7A-9DC3-7B6D90BA9967}"/>
    <cellStyle name="Currency" xfId="21" builtinId="4"/>
    <cellStyle name="Currency 2" xfId="6" xr:uid="{0CA67A98-9EB5-4649-9CC3-769E2E6C1BA2}"/>
    <cellStyle name="Currency 2 2" xfId="13" xr:uid="{7A86B819-5589-4F8C-A01D-EE64C47CB708}"/>
    <cellStyle name="Currency 5" xfId="3" xr:uid="{EB6F0F31-FC11-4D71-AE33-09B642FF5E62}"/>
    <cellStyle name="Normal" xfId="0" builtinId="0"/>
    <cellStyle name="Normal 12 2" xfId="2" xr:uid="{2E26087C-4515-46CD-9BA4-574FD72B2155}"/>
    <cellStyle name="Normal 2" xfId="14" xr:uid="{BAB41931-8125-4ECF-93A9-509AE88D3087}"/>
    <cellStyle name="Normal 2 2" xfId="1" xr:uid="{2502F3A1-CA22-4699-B498-3FAA9E2C193D}"/>
    <cellStyle name="Normal 2 3" xfId="5" xr:uid="{1C6DE800-022D-476A-9F0C-3A6D5019A078}"/>
    <cellStyle name="Normal 4 2" xfId="11" xr:uid="{B2B3DD69-AA61-48AB-BBDD-A5D2ABF0E259}"/>
    <cellStyle name="Normal 7" xfId="4" xr:uid="{1615D653-70CC-4BA2-B864-2D56AF0388DB}"/>
    <cellStyle name="Percent" xfId="20" builtinId="5"/>
    <cellStyle name="Percent 2" xfId="8" xr:uid="{C8E14EE5-0E76-4BE4-A354-D9C89BEB91C3}"/>
    <cellStyle name="Percent 2 2" xfId="12" xr:uid="{A159A6AB-0DFA-4FC2-956D-232C4B0C72BC}"/>
    <cellStyle name="Percent 3" xfId="9" xr:uid="{E01C3EB9-AFEE-4EA8-8556-B9A87C589BA9}"/>
    <cellStyle name="SAPDataCell" xfId="17" xr:uid="{E9DF91EA-CEFE-4296-8B40-6D377D8FC518}"/>
    <cellStyle name="SAPDataTotalCell" xfId="19" xr:uid="{D8E19171-208F-4FF2-8106-24B6673CBB01}"/>
    <cellStyle name="SAPDimensionCell" xfId="15" xr:uid="{DA241067-BFC9-4EEC-9310-4FFBECE515B2}"/>
    <cellStyle name="SAPMemberCell" xfId="16" xr:uid="{94213D20-ABDB-4FBD-9716-C73EBCD3BB2E}"/>
    <cellStyle name="SAPMemberTotalCell" xfId="18" xr:uid="{D79AE598-F55E-44CC-8612-C9FE0CECB1F5}"/>
  </cellStyles>
  <dxfs count="9"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rgb="FFFF0000"/>
      </font>
    </dxf>
    <dxf>
      <font>
        <condense val="0"/>
        <extend val="0"/>
        <color indexed="13"/>
      </font>
    </dxf>
    <dxf>
      <font>
        <condense val="0"/>
        <extend val="0"/>
        <color indexed="13"/>
      </font>
    </dxf>
  </dxfs>
  <tableStyles count="0" defaultTableStyle="TableStyleMedium2" defaultPivotStyle="PivotStyleLight16"/>
  <colors>
    <mruColors>
      <color rgb="FFDEB5A4"/>
      <color rgb="FFE4F3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496956</xdr:colOff>
      <xdr:row>11</xdr:row>
      <xdr:rowOff>74544</xdr:rowOff>
    </xdr:from>
    <xdr:ext cx="3147392" cy="61949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5956A62-CE93-4F6E-BF4E-358FC4E2E287}"/>
            </a:ext>
          </a:extLst>
        </xdr:cNvPr>
        <xdr:cNvSpPr txBox="1"/>
      </xdr:nvSpPr>
      <xdr:spPr>
        <a:xfrm>
          <a:off x="6195391" y="2840935"/>
          <a:ext cx="3147392" cy="61949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400" b="1"/>
            <a:t>Discount Applies Per Total Order </a:t>
          </a:r>
          <a:r>
            <a:rPr lang="en-US" sz="1400" b="1">
              <a:solidFill>
                <a:srgbClr val="FF0000"/>
              </a:solidFill>
            </a:rPr>
            <a:t>VALUE</a:t>
          </a:r>
          <a:r>
            <a:rPr lang="en-US" sz="1400" b="1"/>
            <a:t>: Tier 1, 2</a:t>
          </a:r>
          <a:r>
            <a:rPr lang="en-US" sz="1400" b="1" baseline="0"/>
            <a:t>, 3 or Full Pallet</a:t>
          </a:r>
          <a:r>
            <a:rPr lang="en-US" sz="1400" b="1"/>
            <a:t> </a:t>
          </a:r>
        </a:p>
      </xdr:txBody>
    </xdr:sp>
    <xdr:clientData/>
  </xdr:oneCellAnchor>
  <xdr:oneCellAnchor>
    <xdr:from>
      <xdr:col>9</xdr:col>
      <xdr:colOff>721510</xdr:colOff>
      <xdr:row>6</xdr:row>
      <xdr:rowOff>86047</xdr:rowOff>
    </xdr:from>
    <xdr:ext cx="2465917" cy="31149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6494B22-979B-460C-89E1-616AF735D8D5}"/>
            </a:ext>
          </a:extLst>
        </xdr:cNvPr>
        <xdr:cNvSpPr txBox="1"/>
      </xdr:nvSpPr>
      <xdr:spPr>
        <a:xfrm>
          <a:off x="9169771" y="2554264"/>
          <a:ext cx="2465917" cy="31149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 b="1"/>
            <a:t>FILL</a:t>
          </a:r>
          <a:r>
            <a:rPr lang="en-US" sz="1400" b="1" baseline="0"/>
            <a:t> OUT</a:t>
          </a:r>
          <a:r>
            <a:rPr lang="en-US" sz="1400" b="1"/>
            <a:t> YELLOW AREAS ONLY</a:t>
          </a:r>
        </a:p>
      </xdr:txBody>
    </xdr:sp>
    <xdr:clientData/>
  </xdr:oneCellAnchor>
  <xdr:twoCellAnchor editAs="oneCell">
    <xdr:from>
      <xdr:col>16</xdr:col>
      <xdr:colOff>202464</xdr:colOff>
      <xdr:row>5</xdr:row>
      <xdr:rowOff>88727</xdr:rowOff>
    </xdr:from>
    <xdr:to>
      <xdr:col>18</xdr:col>
      <xdr:colOff>306456</xdr:colOff>
      <xdr:row>9</xdr:row>
      <xdr:rowOff>40562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7ECC706-A469-4FBF-B777-80EA018D9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7094" y="1430510"/>
          <a:ext cx="1412645" cy="912617"/>
        </a:xfrm>
        <a:prstGeom prst="rect">
          <a:avLst/>
        </a:prstGeom>
      </xdr:spPr>
    </xdr:pic>
    <xdr:clientData/>
  </xdr:twoCellAnchor>
  <xdr:twoCellAnchor>
    <xdr:from>
      <xdr:col>5</xdr:col>
      <xdr:colOff>140803</xdr:colOff>
      <xdr:row>21</xdr:row>
      <xdr:rowOff>66262</xdr:rowOff>
    </xdr:from>
    <xdr:to>
      <xdr:col>5</xdr:col>
      <xdr:colOff>496955</xdr:colOff>
      <xdr:row>21</xdr:row>
      <xdr:rowOff>571501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3FF0D721-E8D3-B946-26C1-932EDE3CBFD5}"/>
            </a:ext>
          </a:extLst>
        </xdr:cNvPr>
        <xdr:cNvSpPr/>
      </xdr:nvSpPr>
      <xdr:spPr>
        <a:xfrm>
          <a:off x="5864086" y="4489175"/>
          <a:ext cx="356152" cy="505239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kern="1200"/>
        </a:p>
      </xdr:txBody>
    </xdr:sp>
    <xdr:clientData/>
  </xdr:twoCellAnchor>
  <xdr:twoCellAnchor editAs="oneCell">
    <xdr:from>
      <xdr:col>0</xdr:col>
      <xdr:colOff>99392</xdr:colOff>
      <xdr:row>0</xdr:row>
      <xdr:rowOff>66260</xdr:rowOff>
    </xdr:from>
    <xdr:to>
      <xdr:col>2</xdr:col>
      <xdr:colOff>29818</xdr:colOff>
      <xdr:row>2</xdr:row>
      <xdr:rowOff>92351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57FACB8-B498-539C-0D12-CAB1B4CCA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92" y="66260"/>
          <a:ext cx="1454426" cy="4650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im%20Depolo\Desktop\Oregon%20Tool%202022%20Reprice\Cindy%20order%20form\2022%20Oregon%20Order%20Form_%20Draft%2002.21.22%20Ver%20JD6.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MO, HDMO, ETC."/>
      <sheetName val="Sample Order logic"/>
      <sheetName val="Order Form _ Jim"/>
      <sheetName val="New Dist. Pricing"/>
      <sheetName val="Order Form _ New "/>
      <sheetName val="Order Form _ Draft 2-Cindy"/>
      <sheetName val="Order Form _ Draft 3-Jim"/>
      <sheetName val="TEMP Lookup 2"/>
      <sheetName val="VP Pricing"/>
      <sheetName val="TEMP Lookup"/>
      <sheetName val="PCMO, etc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Description</v>
          </cell>
          <cell r="C2" t="str">
            <v>Cases per pallet</v>
          </cell>
          <cell r="E2" t="str">
            <v>Dealer</v>
          </cell>
          <cell r="G2" t="str">
            <v>VP Cost</v>
          </cell>
          <cell r="I2" t="str">
            <v>Distributor Price</v>
          </cell>
          <cell r="M2" t="str">
            <v>Oregon Tool Standard Margin</v>
          </cell>
          <cell r="Q2" t="str">
            <v>Average S.M</v>
          </cell>
          <cell r="R2" t="str">
            <v>Oregon Tool Gross Margin</v>
          </cell>
          <cell r="U2">
            <v>0.28000000000000003</v>
          </cell>
          <cell r="V2" t="str">
            <v>Average G.M.</v>
          </cell>
          <cell r="X2" t="str">
            <v>Dealer Price</v>
          </cell>
          <cell r="AB2" t="str">
            <v>Distributor GM</v>
          </cell>
        </row>
        <row r="3">
          <cell r="A3" t="str">
            <v>PN</v>
          </cell>
          <cell r="E3" t="str">
            <v>wt</v>
          </cell>
          <cell r="F3" t="str">
            <v>Weight Cost Per Pound</v>
          </cell>
          <cell r="G3" t="str">
            <v>Cost FOB</v>
          </cell>
          <cell r="H3" t="str">
            <v>Cost FOB Full Pallet</v>
          </cell>
          <cell r="I3" t="str">
            <v>Std/ 100LB</v>
          </cell>
          <cell r="J3" t="str">
            <v>Tier 1 / 500LB</v>
          </cell>
          <cell r="K3" t="str">
            <v>Tier 2 / 1440 LB</v>
          </cell>
          <cell r="L3" t="str">
            <v>Tier 3 Full Pallet</v>
          </cell>
          <cell r="M3" t="str">
            <v>Std/ 100LB</v>
          </cell>
          <cell r="N3" t="str">
            <v>Tier 1 / 500LB</v>
          </cell>
          <cell r="O3" t="str">
            <v>Tier 2 / 1440 LB</v>
          </cell>
          <cell r="P3" t="str">
            <v>Tier 3 Full Pallet</v>
          </cell>
          <cell r="R3" t="str">
            <v>Std/ 100LB</v>
          </cell>
          <cell r="S3" t="str">
            <v>Tier 1 / 500LB</v>
          </cell>
          <cell r="T3" t="str">
            <v>Tier 2 / 1440 LB</v>
          </cell>
          <cell r="U3" t="str">
            <v>Tier 3 Full Pallet</v>
          </cell>
          <cell r="X3" t="str">
            <v>Std/ 100LB</v>
          </cell>
          <cell r="Y3" t="str">
            <v>Tier 1 / 500LB</v>
          </cell>
          <cell r="Z3" t="str">
            <v>Tier 2 / 1440 LB</v>
          </cell>
          <cell r="AA3" t="str">
            <v>Tier 3 Full Pallet</v>
          </cell>
          <cell r="AB3" t="str">
            <v>Std/ 100LB</v>
          </cell>
          <cell r="AC3" t="str">
            <v>Tier 1 / 500LB</v>
          </cell>
          <cell r="AD3" t="str">
            <v>Tier 2 / 1440 LB</v>
          </cell>
          <cell r="AE3" t="str">
            <v>Tier 3 Full Pallet</v>
          </cell>
        </row>
        <row r="4">
          <cell r="A4" t="str">
            <v>VP6205</v>
          </cell>
          <cell r="B4" t="str">
            <v>=</v>
          </cell>
          <cell r="C4">
            <v>90</v>
          </cell>
          <cell r="E4">
            <v>2</v>
          </cell>
          <cell r="F4">
            <v>0.47</v>
          </cell>
          <cell r="G4">
            <v>3.9</v>
          </cell>
          <cell r="H4">
            <v>3.68</v>
          </cell>
          <cell r="I4">
            <v>6.44</v>
          </cell>
          <cell r="J4">
            <v>5.44</v>
          </cell>
          <cell r="K4">
            <v>4.96</v>
          </cell>
          <cell r="L4">
            <v>4.71</v>
          </cell>
          <cell r="M4">
            <v>0.39440993788819884</v>
          </cell>
          <cell r="N4">
            <v>0.2830882352941177</v>
          </cell>
          <cell r="O4">
            <v>0.21370967741935484</v>
          </cell>
          <cell r="P4">
            <v>0.21868365180467086</v>
          </cell>
          <cell r="Q4">
            <v>0.27747287560158557</v>
          </cell>
          <cell r="R4">
            <v>-0.35714285714285704</v>
          </cell>
          <cell r="S4">
            <v>0.19669117647058831</v>
          </cell>
          <cell r="T4">
            <v>0.11895161290322583</v>
          </cell>
          <cell r="U4">
            <v>0.15923566878980888</v>
          </cell>
          <cell r="V4">
            <v>2.9433900255191495E-2</v>
          </cell>
          <cell r="X4">
            <v>7.67</v>
          </cell>
          <cell r="Y4">
            <v>6.48</v>
          </cell>
          <cell r="Z4">
            <v>5.9</v>
          </cell>
          <cell r="AA4">
            <v>5.61</v>
          </cell>
          <cell r="AB4">
            <v>0.16036505867014336</v>
          </cell>
          <cell r="AC4">
            <v>0.16049382716049382</v>
          </cell>
          <cell r="AD4">
            <v>0.15932203389830515</v>
          </cell>
          <cell r="AE4">
            <v>0.16042780748663107</v>
          </cell>
        </row>
        <row r="5">
          <cell r="A5" t="str">
            <v>VP6208</v>
          </cell>
          <cell r="C5">
            <v>90</v>
          </cell>
          <cell r="E5">
            <v>16</v>
          </cell>
          <cell r="F5">
            <v>0.47</v>
          </cell>
          <cell r="G5">
            <v>31.2</v>
          </cell>
          <cell r="H5">
            <v>29.44</v>
          </cell>
          <cell r="I5">
            <v>51.52</v>
          </cell>
          <cell r="J5">
            <v>43.52</v>
          </cell>
          <cell r="K5">
            <v>39.68</v>
          </cell>
          <cell r="L5">
            <v>37.68</v>
          </cell>
          <cell r="M5">
            <v>0.39440993788819884</v>
          </cell>
          <cell r="N5">
            <v>0.2830882352941177</v>
          </cell>
          <cell r="O5">
            <v>0.21370967741935484</v>
          </cell>
          <cell r="P5">
            <v>0.21868365180467086</v>
          </cell>
          <cell r="Q5">
            <v>0.27747287560158557</v>
          </cell>
          <cell r="R5">
            <v>0.3852872670807454</v>
          </cell>
          <cell r="S5">
            <v>0.27228860294117652</v>
          </cell>
          <cell r="T5">
            <v>0.20186491935483872</v>
          </cell>
          <cell r="U5">
            <v>0.21125265392781312</v>
          </cell>
          <cell r="V5">
            <v>0.26767336082614346</v>
          </cell>
          <cell r="X5">
            <v>61.36</v>
          </cell>
          <cell r="Y5">
            <v>51.84</v>
          </cell>
          <cell r="Z5">
            <v>47.2</v>
          </cell>
          <cell r="AA5">
            <v>44.88</v>
          </cell>
          <cell r="AB5">
            <v>0.16036505867014336</v>
          </cell>
          <cell r="AC5">
            <v>0.16049382716049382</v>
          </cell>
          <cell r="AD5">
            <v>0.15932203389830515</v>
          </cell>
          <cell r="AE5">
            <v>0.16042780748663107</v>
          </cell>
        </row>
        <row r="6">
          <cell r="A6" t="str">
            <v>VP6208-P</v>
          </cell>
          <cell r="F6">
            <v>0.28000000000000003</v>
          </cell>
          <cell r="I6" t="e">
            <v>#N/A</v>
          </cell>
          <cell r="J6" t="e">
            <v>#N/A</v>
          </cell>
          <cell r="K6" t="e">
            <v>#N/A</v>
          </cell>
          <cell r="L6">
            <v>37.68</v>
          </cell>
          <cell r="M6" t="e">
            <v>#N/A</v>
          </cell>
          <cell r="N6" t="e">
            <v>#N/A</v>
          </cell>
          <cell r="O6" t="e">
            <v>#N/A</v>
          </cell>
          <cell r="P6">
            <v>1</v>
          </cell>
          <cell r="R6" t="e">
            <v>#N/A</v>
          </cell>
          <cell r="S6" t="e">
            <v>#N/A</v>
          </cell>
          <cell r="T6" t="e">
            <v>#N/A</v>
          </cell>
          <cell r="U6">
            <v>0.99256900212314225</v>
          </cell>
          <cell r="X6" t="e">
            <v>#N/A</v>
          </cell>
          <cell r="Y6" t="e">
            <v>#N/A</v>
          </cell>
          <cell r="Z6" t="e">
            <v>#N/A</v>
          </cell>
          <cell r="AA6" t="e">
            <v>#N/A</v>
          </cell>
          <cell r="AB6" t="e">
            <v>#N/A</v>
          </cell>
          <cell r="AC6" t="e">
            <v>#N/A</v>
          </cell>
          <cell r="AD6" t="e">
            <v>#N/A</v>
          </cell>
          <cell r="AE6" t="e">
            <v>#N/A</v>
          </cell>
        </row>
        <row r="7">
          <cell r="A7" t="str">
            <v>VP6201</v>
          </cell>
          <cell r="C7">
            <v>65</v>
          </cell>
          <cell r="E7">
            <v>7</v>
          </cell>
          <cell r="F7">
            <v>0.47</v>
          </cell>
          <cell r="G7">
            <v>13.51</v>
          </cell>
          <cell r="H7">
            <v>12.75</v>
          </cell>
          <cell r="I7">
            <v>22.4</v>
          </cell>
          <cell r="J7">
            <v>18.899999999999999</v>
          </cell>
          <cell r="K7">
            <v>17.190000000000001</v>
          </cell>
          <cell r="L7">
            <v>16.34</v>
          </cell>
          <cell r="M7">
            <v>0.39687499999999998</v>
          </cell>
          <cell r="N7">
            <v>0.28518518518518515</v>
          </cell>
          <cell r="O7">
            <v>0.21407795229784765</v>
          </cell>
          <cell r="P7">
            <v>0.2197062423500612</v>
          </cell>
          <cell r="Q7">
            <v>0.27896109495827348</v>
          </cell>
          <cell r="R7">
            <v>0.37589285714285708</v>
          </cell>
          <cell r="S7">
            <v>0.26031746031746028</v>
          </cell>
          <cell r="T7">
            <v>0.18673647469458995</v>
          </cell>
          <cell r="U7">
            <v>0.20257037943696449</v>
          </cell>
          <cell r="V7">
            <v>0.25637929289796796</v>
          </cell>
          <cell r="X7">
            <v>26.67</v>
          </cell>
          <cell r="Y7">
            <v>22.5</v>
          </cell>
          <cell r="Z7">
            <v>20.46</v>
          </cell>
          <cell r="AA7">
            <v>19.45</v>
          </cell>
          <cell r="AB7">
            <v>0.16010498687664051</v>
          </cell>
          <cell r="AC7">
            <v>0.16000000000000006</v>
          </cell>
          <cell r="AD7">
            <v>0.15982404692082108</v>
          </cell>
          <cell r="AE7">
            <v>0.15989717223650382</v>
          </cell>
        </row>
        <row r="8">
          <cell r="A8" t="str">
            <v>VP62014</v>
          </cell>
          <cell r="C8">
            <v>65</v>
          </cell>
          <cell r="E8">
            <v>28</v>
          </cell>
          <cell r="F8">
            <v>0.47</v>
          </cell>
          <cell r="G8">
            <v>54.04</v>
          </cell>
          <cell r="H8">
            <v>51</v>
          </cell>
          <cell r="I8">
            <v>89.6</v>
          </cell>
          <cell r="J8">
            <v>75.599999999999994</v>
          </cell>
          <cell r="K8">
            <v>68.760000000000005</v>
          </cell>
          <cell r="L8">
            <v>65.38</v>
          </cell>
          <cell r="M8">
            <v>0.39687499999999998</v>
          </cell>
          <cell r="N8">
            <v>0.28518518518518515</v>
          </cell>
          <cell r="O8">
            <v>0.21407795229784765</v>
          </cell>
          <cell r="P8">
            <v>0.21994493728969097</v>
          </cell>
          <cell r="Q8">
            <v>0.27902076869318093</v>
          </cell>
          <cell r="R8">
            <v>0.39162946428571427</v>
          </cell>
          <cell r="S8">
            <v>0.27896825396825392</v>
          </cell>
          <cell r="T8">
            <v>0.20724258289703323</v>
          </cell>
          <cell r="U8">
            <v>0.21566228204343832</v>
          </cell>
          <cell r="V8">
            <v>0.27337564579860996</v>
          </cell>
          <cell r="X8">
            <v>106.67</v>
          </cell>
          <cell r="Y8">
            <v>90</v>
          </cell>
          <cell r="Z8">
            <v>81.86</v>
          </cell>
          <cell r="AA8">
            <v>77.83</v>
          </cell>
          <cell r="AB8">
            <v>0.1600262491797132</v>
          </cell>
          <cell r="AC8">
            <v>0.16000000000000006</v>
          </cell>
          <cell r="AD8">
            <v>0.16002931834839965</v>
          </cell>
          <cell r="AE8">
            <v>0.1599640241552101</v>
          </cell>
        </row>
        <row r="9">
          <cell r="A9" t="str">
            <v>VP62014-P</v>
          </cell>
          <cell r="F9">
            <v>0.28000000000000003</v>
          </cell>
          <cell r="I9" t="e">
            <v>#N/A</v>
          </cell>
          <cell r="J9" t="e">
            <v>#N/A</v>
          </cell>
          <cell r="K9" t="e">
            <v>#N/A</v>
          </cell>
          <cell r="L9">
            <v>65.38</v>
          </cell>
          <cell r="M9" t="e">
            <v>#N/A</v>
          </cell>
          <cell r="N9" t="e">
            <v>#N/A</v>
          </cell>
          <cell r="O9" t="e">
            <v>#N/A</v>
          </cell>
          <cell r="P9">
            <v>1</v>
          </cell>
          <cell r="R9" t="e">
            <v>#N/A</v>
          </cell>
          <cell r="S9" t="e">
            <v>#N/A</v>
          </cell>
          <cell r="T9" t="e">
            <v>#N/A</v>
          </cell>
          <cell r="U9">
            <v>0.99571734475374729</v>
          </cell>
          <cell r="X9" t="e">
            <v>#N/A</v>
          </cell>
          <cell r="Y9" t="e">
            <v>#N/A</v>
          </cell>
          <cell r="Z9" t="e">
            <v>#N/A</v>
          </cell>
          <cell r="AA9" t="e">
            <v>#N/A</v>
          </cell>
          <cell r="AB9" t="e">
            <v>#N/A</v>
          </cell>
          <cell r="AC9" t="e">
            <v>#N/A</v>
          </cell>
          <cell r="AD9" t="e">
            <v>#N/A</v>
          </cell>
          <cell r="AE9" t="e">
            <v>#N/A</v>
          </cell>
        </row>
        <row r="10">
          <cell r="A10" t="str">
            <v>VP6202</v>
          </cell>
          <cell r="C10">
            <v>36</v>
          </cell>
          <cell r="E10">
            <v>36</v>
          </cell>
          <cell r="F10">
            <v>0.47</v>
          </cell>
          <cell r="G10">
            <v>54.25</v>
          </cell>
          <cell r="H10">
            <v>51.2</v>
          </cell>
          <cell r="I10">
            <v>98.28</v>
          </cell>
          <cell r="J10">
            <v>80.28</v>
          </cell>
          <cell r="K10">
            <v>71.48</v>
          </cell>
          <cell r="L10">
            <v>68.09</v>
          </cell>
          <cell r="M10">
            <v>0.44800569800569801</v>
          </cell>
          <cell r="N10">
            <v>0.32424015944195317</v>
          </cell>
          <cell r="O10">
            <v>0.24104644655847793</v>
          </cell>
          <cell r="P10">
            <v>0.24805404611543544</v>
          </cell>
          <cell r="Q10">
            <v>0.31533658753039112</v>
          </cell>
          <cell r="R10">
            <v>0.44322344322344326</v>
          </cell>
          <cell r="S10">
            <v>0.31838565022421528</v>
          </cell>
          <cell r="T10">
            <v>0.23447118074986015</v>
          </cell>
          <cell r="U10">
            <v>0.24394184168012922</v>
          </cell>
          <cell r="V10">
            <v>0.31000552896941197</v>
          </cell>
          <cell r="X10">
            <v>117</v>
          </cell>
          <cell r="Y10">
            <v>95.57</v>
          </cell>
          <cell r="Z10">
            <v>85.1</v>
          </cell>
          <cell r="AA10">
            <v>81.06</v>
          </cell>
          <cell r="AB10">
            <v>0.16</v>
          </cell>
          <cell r="AC10">
            <v>0.15998744375850155</v>
          </cell>
          <cell r="AD10">
            <v>0.1600470035252643</v>
          </cell>
          <cell r="AE10">
            <v>0.16000493461633356</v>
          </cell>
        </row>
        <row r="11">
          <cell r="A11" t="str">
            <v>VP6202-P</v>
          </cell>
          <cell r="F11">
            <v>0.28000000000000003</v>
          </cell>
          <cell r="I11" t="e">
            <v>#N/A</v>
          </cell>
          <cell r="J11" t="e">
            <v>#N/A</v>
          </cell>
          <cell r="K11" t="e">
            <v>#N/A</v>
          </cell>
          <cell r="L11" t="e">
            <v>#N/A</v>
          </cell>
          <cell r="M11" t="e">
            <v>#N/A</v>
          </cell>
          <cell r="N11" t="e">
            <v>#N/A</v>
          </cell>
          <cell r="O11" t="e">
            <v>#N/A</v>
          </cell>
          <cell r="P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 t="e">
            <v>#N/A</v>
          </cell>
          <cell r="X11" t="e">
            <v>#N/A</v>
          </cell>
          <cell r="Y11" t="e">
            <v>#N/A</v>
          </cell>
          <cell r="Z11" t="e">
            <v>#N/A</v>
          </cell>
          <cell r="AA11" t="e">
            <v>#N/A</v>
          </cell>
          <cell r="AB11" t="e">
            <v>#N/A</v>
          </cell>
          <cell r="AC11" t="e">
            <v>#N/A</v>
          </cell>
          <cell r="AD11" t="e">
            <v>#N/A</v>
          </cell>
          <cell r="AE11" t="e">
            <v>#N/A</v>
          </cell>
        </row>
        <row r="12">
          <cell r="A12" t="str">
            <v>VP6204</v>
          </cell>
          <cell r="C12">
            <v>4</v>
          </cell>
          <cell r="E12">
            <v>365</v>
          </cell>
          <cell r="F12">
            <v>0.47</v>
          </cell>
          <cell r="G12">
            <v>484.96</v>
          </cell>
          <cell r="H12">
            <v>457.72</v>
          </cell>
          <cell r="I12">
            <v>924.12</v>
          </cell>
          <cell r="J12">
            <v>741.62</v>
          </cell>
          <cell r="K12">
            <v>652.4</v>
          </cell>
          <cell r="L12">
            <v>622.13</v>
          </cell>
          <cell r="M12">
            <v>0.47521966844132801</v>
          </cell>
          <cell r="N12">
            <v>0.34608020279927731</v>
          </cell>
          <cell r="O12">
            <v>0.25665236051502144</v>
          </cell>
          <cell r="P12">
            <v>0.26426952566183909</v>
          </cell>
          <cell r="Q12">
            <v>0.33555543935436644</v>
          </cell>
          <cell r="R12">
            <v>0.47471107648357358</v>
          </cell>
          <cell r="S12">
            <v>0.34544645505784632</v>
          </cell>
          <cell r="T12">
            <v>0.25593194359288779</v>
          </cell>
          <cell r="U12">
            <v>0.26381945895552372</v>
          </cell>
          <cell r="V12">
            <v>0.3349772335224579</v>
          </cell>
          <cell r="X12">
            <v>1100.1400000000001</v>
          </cell>
          <cell r="Y12">
            <v>882.88</v>
          </cell>
          <cell r="Z12">
            <v>776.67</v>
          </cell>
          <cell r="AA12">
            <v>740.63</v>
          </cell>
          <cell r="AB12">
            <v>0.15999781845946887</v>
          </cell>
          <cell r="AC12">
            <v>0.15999909387459224</v>
          </cell>
          <cell r="AD12">
            <v>0.16000360513474191</v>
          </cell>
          <cell r="AE12">
            <v>0.15999891983851586</v>
          </cell>
        </row>
        <row r="13">
          <cell r="A13" t="str">
            <v>VP6204-P</v>
          </cell>
          <cell r="F13">
            <v>0.28000000000000003</v>
          </cell>
          <cell r="I13" t="e">
            <v>#N/A</v>
          </cell>
          <cell r="J13" t="e">
            <v>#N/A</v>
          </cell>
          <cell r="K13" t="e">
            <v>#N/A</v>
          </cell>
          <cell r="L13" t="e">
            <v>#N/A</v>
          </cell>
          <cell r="M13" t="e">
            <v>#N/A</v>
          </cell>
          <cell r="N13" t="e">
            <v>#N/A</v>
          </cell>
          <cell r="O13" t="e">
            <v>#N/A</v>
          </cell>
          <cell r="P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 t="e">
            <v>#N/A</v>
          </cell>
          <cell r="X13" t="e">
            <v>#N/A</v>
          </cell>
          <cell r="Y13" t="e">
            <v>#N/A</v>
          </cell>
          <cell r="Z13" t="e">
            <v>#N/A</v>
          </cell>
          <cell r="AA13" t="e">
            <v>#N/A</v>
          </cell>
          <cell r="AB13" t="e">
            <v>#N/A</v>
          </cell>
          <cell r="AC13" t="e">
            <v>#N/A</v>
          </cell>
          <cell r="AD13" t="e">
            <v>#N/A</v>
          </cell>
          <cell r="AE13" t="e">
            <v>#N/A</v>
          </cell>
        </row>
        <row r="14">
          <cell r="A14" t="str">
            <v>VP</v>
          </cell>
          <cell r="E14">
            <v>0</v>
          </cell>
          <cell r="F14">
            <v>0.47</v>
          </cell>
          <cell r="G14" t="e">
            <v>#N/A</v>
          </cell>
          <cell r="H14" t="e">
            <v>#N/A</v>
          </cell>
          <cell r="I14" t="e">
            <v>#N/A</v>
          </cell>
          <cell r="J14" t="e">
            <v>#N/A</v>
          </cell>
          <cell r="K14" t="e">
            <v>#N/A</v>
          </cell>
          <cell r="L14" t="e">
            <v>#N/A</v>
          </cell>
          <cell r="M14" t="e">
            <v>#N/A</v>
          </cell>
          <cell r="N14" t="e">
            <v>#N/A</v>
          </cell>
          <cell r="O14" t="e">
            <v>#N/A</v>
          </cell>
          <cell r="P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 t="e">
            <v>#N/A</v>
          </cell>
          <cell r="X14" t="e">
            <v>#N/A</v>
          </cell>
          <cell r="Y14" t="e">
            <v>#N/A</v>
          </cell>
          <cell r="Z14" t="e">
            <v>#N/A</v>
          </cell>
          <cell r="AA14" t="e">
            <v>#N/A</v>
          </cell>
          <cell r="AB14" t="e">
            <v>#N/A</v>
          </cell>
          <cell r="AC14" t="e">
            <v>#N/A</v>
          </cell>
          <cell r="AD14" t="e">
            <v>#N/A</v>
          </cell>
          <cell r="AE14" t="e">
            <v>#N/A</v>
          </cell>
        </row>
        <row r="15">
          <cell r="A15" t="str">
            <v>VP6235</v>
          </cell>
          <cell r="C15">
            <v>90</v>
          </cell>
          <cell r="E15">
            <v>2</v>
          </cell>
          <cell r="F15">
            <v>0.47</v>
          </cell>
          <cell r="G15">
            <v>3.9</v>
          </cell>
          <cell r="H15">
            <v>3.68</v>
          </cell>
          <cell r="I15">
            <v>6.44</v>
          </cell>
          <cell r="J15">
            <v>5.44</v>
          </cell>
          <cell r="K15">
            <v>4.96</v>
          </cell>
          <cell r="L15">
            <v>4.71</v>
          </cell>
          <cell r="M15">
            <v>0.39440993788819884</v>
          </cell>
          <cell r="N15">
            <v>0.2830882352941177</v>
          </cell>
          <cell r="O15">
            <v>0.21370967741935484</v>
          </cell>
          <cell r="P15">
            <v>0.21868365180467086</v>
          </cell>
          <cell r="Q15">
            <v>0.27747287560158557</v>
          </cell>
          <cell r="R15">
            <v>0.32142857142857145</v>
          </cell>
          <cell r="S15">
            <v>0.19669117647058831</v>
          </cell>
          <cell r="T15">
            <v>0.11895161290322583</v>
          </cell>
          <cell r="U15">
            <v>0.15923566878980888</v>
          </cell>
          <cell r="V15">
            <v>0.19907675739804861</v>
          </cell>
          <cell r="X15">
            <v>7.67</v>
          </cell>
          <cell r="Y15">
            <v>6.48</v>
          </cell>
          <cell r="Z15">
            <v>5.9</v>
          </cell>
          <cell r="AA15">
            <v>5.61</v>
          </cell>
          <cell r="AB15">
            <v>0.16036505867014336</v>
          </cell>
          <cell r="AC15">
            <v>0.16049382716049382</v>
          </cell>
          <cell r="AD15">
            <v>0.15932203389830515</v>
          </cell>
          <cell r="AE15">
            <v>0.16042780748663107</v>
          </cell>
        </row>
        <row r="16">
          <cell r="A16" t="str">
            <v>VP6238</v>
          </cell>
          <cell r="C16">
            <v>90</v>
          </cell>
          <cell r="E16">
            <v>16</v>
          </cell>
          <cell r="F16">
            <v>0.47</v>
          </cell>
          <cell r="G16">
            <v>31.2</v>
          </cell>
          <cell r="H16">
            <v>29.44</v>
          </cell>
          <cell r="I16">
            <v>51.52</v>
          </cell>
          <cell r="J16">
            <v>43.52</v>
          </cell>
          <cell r="K16">
            <v>39.68</v>
          </cell>
          <cell r="L16">
            <v>37.68</v>
          </cell>
          <cell r="M16">
            <v>0.39440993788819884</v>
          </cell>
          <cell r="N16">
            <v>0.2830882352941177</v>
          </cell>
          <cell r="O16">
            <v>0.21370967741935484</v>
          </cell>
          <cell r="P16">
            <v>0.21868365180467086</v>
          </cell>
          <cell r="Q16">
            <v>0.27747287560158557</v>
          </cell>
          <cell r="R16">
            <v>0.3852872670807454</v>
          </cell>
          <cell r="S16">
            <v>0.27228860294117652</v>
          </cell>
          <cell r="T16">
            <v>0.20186491935483872</v>
          </cell>
          <cell r="U16">
            <v>0.21125265392781312</v>
          </cell>
          <cell r="V16">
            <v>0.26767336082614346</v>
          </cell>
          <cell r="X16">
            <v>61.36</v>
          </cell>
          <cell r="Y16">
            <v>51.84</v>
          </cell>
          <cell r="Z16">
            <v>47.2</v>
          </cell>
          <cell r="AA16">
            <v>44.88</v>
          </cell>
          <cell r="AB16">
            <v>0.16036505867014336</v>
          </cell>
          <cell r="AC16">
            <v>0.16049382716049382</v>
          </cell>
          <cell r="AD16">
            <v>0.15932203389830515</v>
          </cell>
          <cell r="AE16">
            <v>0.16042780748663107</v>
          </cell>
        </row>
        <row r="17">
          <cell r="A17" t="str">
            <v>VP6238-P</v>
          </cell>
          <cell r="F17">
            <v>0.28000000000000003</v>
          </cell>
          <cell r="I17" t="e">
            <v>#N/A</v>
          </cell>
          <cell r="J17" t="e">
            <v>#N/A</v>
          </cell>
          <cell r="K17" t="e">
            <v>#N/A</v>
          </cell>
          <cell r="L17" t="e">
            <v>#N/A</v>
          </cell>
          <cell r="M17" t="e">
            <v>#N/A</v>
          </cell>
          <cell r="N17" t="e">
            <v>#N/A</v>
          </cell>
          <cell r="O17" t="e">
            <v>#N/A</v>
          </cell>
          <cell r="P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 t="e">
            <v>#N/A</v>
          </cell>
          <cell r="X17" t="e">
            <v>#N/A</v>
          </cell>
          <cell r="Y17" t="e">
            <v>#N/A</v>
          </cell>
          <cell r="Z17" t="e">
            <v>#N/A</v>
          </cell>
          <cell r="AA17" t="e">
            <v>#N/A</v>
          </cell>
          <cell r="AB17" t="e">
            <v>#N/A</v>
          </cell>
          <cell r="AC17" t="e">
            <v>#N/A</v>
          </cell>
          <cell r="AD17" t="e">
            <v>#N/A</v>
          </cell>
          <cell r="AE17" t="e">
            <v>#N/A</v>
          </cell>
        </row>
        <row r="18">
          <cell r="A18" t="str">
            <v>VP6231</v>
          </cell>
          <cell r="C18">
            <v>65</v>
          </cell>
          <cell r="E18">
            <v>7</v>
          </cell>
          <cell r="F18">
            <v>0.47</v>
          </cell>
          <cell r="G18">
            <v>13.51</v>
          </cell>
          <cell r="H18">
            <v>12.75</v>
          </cell>
          <cell r="I18">
            <v>22.4</v>
          </cell>
          <cell r="J18">
            <v>18.899999999999999</v>
          </cell>
          <cell r="K18">
            <v>17.190000000000001</v>
          </cell>
          <cell r="L18">
            <v>16.34</v>
          </cell>
          <cell r="M18">
            <v>0.39687499999999998</v>
          </cell>
          <cell r="N18">
            <v>0.28518518518518515</v>
          </cell>
          <cell r="O18">
            <v>0.21407795229784765</v>
          </cell>
          <cell r="P18">
            <v>0.2197062423500612</v>
          </cell>
          <cell r="Q18">
            <v>0.27896109495827348</v>
          </cell>
          <cell r="R18">
            <v>0.37589285714285708</v>
          </cell>
          <cell r="S18">
            <v>0.26031746031746028</v>
          </cell>
          <cell r="T18">
            <v>0.18673647469458995</v>
          </cell>
          <cell r="U18">
            <v>0.20257037943696449</v>
          </cell>
          <cell r="V18">
            <v>0.25637929289796796</v>
          </cell>
          <cell r="X18">
            <v>26.67</v>
          </cell>
          <cell r="Y18">
            <v>22.5</v>
          </cell>
          <cell r="Z18">
            <v>20.46</v>
          </cell>
          <cell r="AA18">
            <v>19.45</v>
          </cell>
          <cell r="AB18">
            <v>0.16010498687664051</v>
          </cell>
          <cell r="AC18">
            <v>0.16000000000000006</v>
          </cell>
          <cell r="AD18">
            <v>0.15982404692082108</v>
          </cell>
          <cell r="AE18">
            <v>0.15989717223650382</v>
          </cell>
        </row>
        <row r="19">
          <cell r="A19" t="str">
            <v>VP62314</v>
          </cell>
          <cell r="C19">
            <v>65</v>
          </cell>
          <cell r="E19">
            <v>28</v>
          </cell>
          <cell r="F19">
            <v>0.47</v>
          </cell>
          <cell r="G19">
            <v>54.04</v>
          </cell>
          <cell r="H19">
            <v>51</v>
          </cell>
          <cell r="I19">
            <v>89.6</v>
          </cell>
          <cell r="J19">
            <v>75.599999999999994</v>
          </cell>
          <cell r="K19">
            <v>68.760000000000005</v>
          </cell>
          <cell r="L19">
            <v>65.38</v>
          </cell>
          <cell r="M19">
            <v>0.39687499999999998</v>
          </cell>
          <cell r="N19">
            <v>0.28518518518518515</v>
          </cell>
          <cell r="O19">
            <v>0.21407795229784765</v>
          </cell>
          <cell r="P19">
            <v>0.21994493728969097</v>
          </cell>
          <cell r="Q19">
            <v>0.27902076869318093</v>
          </cell>
          <cell r="R19">
            <v>0.39162946428571427</v>
          </cell>
          <cell r="S19">
            <v>0.27896825396825392</v>
          </cell>
          <cell r="T19">
            <v>0.20724258289703323</v>
          </cell>
          <cell r="U19">
            <v>0.21566228204343832</v>
          </cell>
          <cell r="V19">
            <v>0.27337564579860996</v>
          </cell>
          <cell r="X19">
            <v>106.67</v>
          </cell>
          <cell r="Y19">
            <v>90</v>
          </cell>
          <cell r="Z19">
            <v>81.86</v>
          </cell>
          <cell r="AA19">
            <v>77.83</v>
          </cell>
          <cell r="AB19">
            <v>0.1600262491797132</v>
          </cell>
          <cell r="AC19">
            <v>0.16000000000000006</v>
          </cell>
          <cell r="AD19">
            <v>0.16002931834839965</v>
          </cell>
          <cell r="AE19">
            <v>0.1599640241552101</v>
          </cell>
        </row>
        <row r="20">
          <cell r="A20" t="str">
            <v>VP62314-P</v>
          </cell>
          <cell r="F20">
            <v>0.28000000000000003</v>
          </cell>
          <cell r="I20" t="e">
            <v>#N/A</v>
          </cell>
          <cell r="J20" t="e">
            <v>#N/A</v>
          </cell>
          <cell r="K20" t="e">
            <v>#N/A</v>
          </cell>
          <cell r="L20" t="e">
            <v>#N/A</v>
          </cell>
          <cell r="M20" t="e">
            <v>#N/A</v>
          </cell>
          <cell r="N20" t="e">
            <v>#N/A</v>
          </cell>
          <cell r="O20" t="e">
            <v>#N/A</v>
          </cell>
          <cell r="P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 t="e">
            <v>#N/A</v>
          </cell>
          <cell r="X20" t="e">
            <v>#N/A</v>
          </cell>
          <cell r="Y20" t="e">
            <v>#N/A</v>
          </cell>
          <cell r="Z20" t="e">
            <v>#N/A</v>
          </cell>
          <cell r="AA20" t="e">
            <v>#N/A</v>
          </cell>
          <cell r="AB20" t="e">
            <v>#N/A</v>
          </cell>
          <cell r="AC20" t="e">
            <v>#N/A</v>
          </cell>
          <cell r="AD20" t="e">
            <v>#N/A</v>
          </cell>
          <cell r="AE20" t="e">
            <v>#N/A</v>
          </cell>
        </row>
        <row r="21">
          <cell r="A21" t="str">
            <v>VP6232</v>
          </cell>
          <cell r="C21">
            <v>36</v>
          </cell>
          <cell r="E21">
            <v>36</v>
          </cell>
          <cell r="F21">
            <v>0.47</v>
          </cell>
          <cell r="G21">
            <v>54.25</v>
          </cell>
          <cell r="H21">
            <v>51.2</v>
          </cell>
          <cell r="I21">
            <v>98.28</v>
          </cell>
          <cell r="J21">
            <v>80.28</v>
          </cell>
          <cell r="K21">
            <v>71.48</v>
          </cell>
          <cell r="L21">
            <v>68.09</v>
          </cell>
          <cell r="M21">
            <v>0.44800569800569801</v>
          </cell>
          <cell r="N21">
            <v>0.32424015944195317</v>
          </cell>
          <cell r="O21">
            <v>0.24104644655847793</v>
          </cell>
          <cell r="P21">
            <v>0.24805404611543544</v>
          </cell>
          <cell r="Q21">
            <v>0.31533658753039112</v>
          </cell>
          <cell r="R21">
            <v>0.44322344322344326</v>
          </cell>
          <cell r="S21">
            <v>0.31838565022421528</v>
          </cell>
          <cell r="T21">
            <v>0.23447118074986015</v>
          </cell>
          <cell r="U21">
            <v>0.24394184168012922</v>
          </cell>
          <cell r="V21">
            <v>0.31000552896941197</v>
          </cell>
          <cell r="X21">
            <v>117</v>
          </cell>
          <cell r="Y21">
            <v>95.57</v>
          </cell>
          <cell r="Z21">
            <v>85.1</v>
          </cell>
          <cell r="AA21">
            <v>81.06</v>
          </cell>
          <cell r="AB21">
            <v>0.16</v>
          </cell>
          <cell r="AC21">
            <v>0.15998744375850155</v>
          </cell>
          <cell r="AD21">
            <v>0.1600470035252643</v>
          </cell>
          <cell r="AE21">
            <v>0.16000493461633356</v>
          </cell>
        </row>
        <row r="22">
          <cell r="A22" t="str">
            <v>VP6232-P</v>
          </cell>
          <cell r="F22">
            <v>0.28000000000000003</v>
          </cell>
          <cell r="I22" t="e">
            <v>#N/A</v>
          </cell>
          <cell r="J22" t="e">
            <v>#N/A</v>
          </cell>
          <cell r="K22" t="e">
            <v>#N/A</v>
          </cell>
          <cell r="L22" t="e">
            <v>#N/A</v>
          </cell>
          <cell r="M22" t="e">
            <v>#N/A</v>
          </cell>
          <cell r="N22" t="e">
            <v>#N/A</v>
          </cell>
          <cell r="O22" t="e">
            <v>#N/A</v>
          </cell>
          <cell r="P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 t="e">
            <v>#N/A</v>
          </cell>
          <cell r="X22" t="e">
            <v>#N/A</v>
          </cell>
          <cell r="Y22" t="e">
            <v>#N/A</v>
          </cell>
          <cell r="Z22" t="e">
            <v>#N/A</v>
          </cell>
          <cell r="AA22" t="e">
            <v>#N/A</v>
          </cell>
          <cell r="AB22" t="e">
            <v>#N/A</v>
          </cell>
          <cell r="AC22" t="e">
            <v>#N/A</v>
          </cell>
          <cell r="AD22" t="e">
            <v>#N/A</v>
          </cell>
          <cell r="AE22" t="e">
            <v>#N/A</v>
          </cell>
        </row>
        <row r="23">
          <cell r="A23" t="str">
            <v>VP6234</v>
          </cell>
          <cell r="C23">
            <v>4</v>
          </cell>
          <cell r="E23">
            <v>365</v>
          </cell>
          <cell r="F23">
            <v>0.47</v>
          </cell>
          <cell r="G23">
            <v>484.96</v>
          </cell>
          <cell r="H23">
            <v>457.72</v>
          </cell>
          <cell r="I23">
            <v>924.12</v>
          </cell>
          <cell r="J23">
            <v>741.62</v>
          </cell>
          <cell r="K23">
            <v>652.4</v>
          </cell>
          <cell r="L23">
            <v>622.13</v>
          </cell>
          <cell r="M23">
            <v>0.47521966844132801</v>
          </cell>
          <cell r="N23">
            <v>0.34608020279927731</v>
          </cell>
          <cell r="O23">
            <v>0.25665236051502144</v>
          </cell>
          <cell r="P23">
            <v>0.26426952566183909</v>
          </cell>
          <cell r="Q23">
            <v>0.33555543935436644</v>
          </cell>
          <cell r="R23">
            <v>0.47471107648357358</v>
          </cell>
          <cell r="S23">
            <v>0.34544645505784632</v>
          </cell>
          <cell r="T23">
            <v>0.25593194359288779</v>
          </cell>
          <cell r="U23">
            <v>0.26381945895552372</v>
          </cell>
          <cell r="V23">
            <v>0.3349772335224579</v>
          </cell>
          <cell r="X23">
            <v>1100.1400000000001</v>
          </cell>
          <cell r="Y23">
            <v>882.88</v>
          </cell>
          <cell r="Z23">
            <v>776.67</v>
          </cell>
          <cell r="AA23">
            <v>740.63</v>
          </cell>
          <cell r="AB23">
            <v>0.15999781845946887</v>
          </cell>
          <cell r="AC23">
            <v>0.15999909387459224</v>
          </cell>
          <cell r="AD23">
            <v>0.16000360513474191</v>
          </cell>
          <cell r="AE23">
            <v>0.15999891983851586</v>
          </cell>
        </row>
        <row r="24">
          <cell r="A24" t="str">
            <v>VP6234-P</v>
          </cell>
          <cell r="F24">
            <v>0.28000000000000003</v>
          </cell>
          <cell r="I24" t="e">
            <v>#N/A</v>
          </cell>
          <cell r="J24" t="e">
            <v>#N/A</v>
          </cell>
          <cell r="K24" t="e">
            <v>#N/A</v>
          </cell>
          <cell r="L24" t="e">
            <v>#N/A</v>
          </cell>
          <cell r="M24" t="e">
            <v>#N/A</v>
          </cell>
          <cell r="N24" t="e">
            <v>#N/A</v>
          </cell>
          <cell r="O24" t="e">
            <v>#N/A</v>
          </cell>
          <cell r="P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 t="e">
            <v>#N/A</v>
          </cell>
          <cell r="X24" t="e">
            <v>#N/A</v>
          </cell>
          <cell r="Y24" t="e">
            <v>#N/A</v>
          </cell>
          <cell r="Z24" t="e">
            <v>#N/A</v>
          </cell>
          <cell r="AA24" t="e">
            <v>#N/A</v>
          </cell>
          <cell r="AB24" t="e">
            <v>#N/A</v>
          </cell>
          <cell r="AC24" t="e">
            <v>#N/A</v>
          </cell>
          <cell r="AD24" t="e">
            <v>#N/A</v>
          </cell>
          <cell r="AE24" t="e">
            <v>#N/A</v>
          </cell>
        </row>
        <row r="25">
          <cell r="A25" t="str">
            <v>VP</v>
          </cell>
          <cell r="E25">
            <v>0</v>
          </cell>
          <cell r="F25">
            <v>0.47</v>
          </cell>
          <cell r="G25" t="e">
            <v>#N/A</v>
          </cell>
          <cell r="H25" t="e">
            <v>#N/A</v>
          </cell>
          <cell r="I25" t="e">
            <v>#N/A</v>
          </cell>
          <cell r="J25" t="e">
            <v>#N/A</v>
          </cell>
          <cell r="K25" t="e">
            <v>#N/A</v>
          </cell>
          <cell r="L25" t="e">
            <v>#N/A</v>
          </cell>
          <cell r="M25" t="e">
            <v>#N/A</v>
          </cell>
          <cell r="N25" t="e">
            <v>#N/A</v>
          </cell>
          <cell r="O25" t="e">
            <v>#N/A</v>
          </cell>
          <cell r="P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 t="e">
            <v>#N/A</v>
          </cell>
          <cell r="X25" t="e">
            <v>#N/A</v>
          </cell>
          <cell r="Y25" t="e">
            <v>#N/A</v>
          </cell>
          <cell r="Z25" t="e">
            <v>#N/A</v>
          </cell>
          <cell r="AA25" t="e">
            <v>#N/A</v>
          </cell>
          <cell r="AB25" t="e">
            <v>#N/A</v>
          </cell>
          <cell r="AC25" t="e">
            <v>#N/A</v>
          </cell>
          <cell r="AD25" t="e">
            <v>#N/A</v>
          </cell>
          <cell r="AE25" t="e">
            <v>#N/A</v>
          </cell>
        </row>
        <row r="26">
          <cell r="A26" t="str">
            <v>VP6295</v>
          </cell>
          <cell r="C26">
            <v>90</v>
          </cell>
          <cell r="E26">
            <v>2</v>
          </cell>
          <cell r="F26">
            <v>0.47</v>
          </cell>
          <cell r="G26">
            <v>3.9</v>
          </cell>
          <cell r="H26">
            <v>3.68</v>
          </cell>
          <cell r="I26">
            <v>6.44</v>
          </cell>
          <cell r="J26">
            <v>5.44</v>
          </cell>
          <cell r="K26">
            <v>4.96</v>
          </cell>
          <cell r="L26">
            <v>4.71</v>
          </cell>
          <cell r="M26">
            <v>0.39440993788819884</v>
          </cell>
          <cell r="N26">
            <v>0.2830882352941177</v>
          </cell>
          <cell r="O26">
            <v>0.21370967741935484</v>
          </cell>
          <cell r="P26">
            <v>0.21868365180467086</v>
          </cell>
          <cell r="Q26">
            <v>0.27747287560158557</v>
          </cell>
          <cell r="R26">
            <v>0.32142857142857145</v>
          </cell>
          <cell r="S26">
            <v>0.19669117647058831</v>
          </cell>
          <cell r="T26">
            <v>0.11895161290322583</v>
          </cell>
          <cell r="U26">
            <v>0.15923566878980888</v>
          </cell>
          <cell r="V26">
            <v>0.19907675739804861</v>
          </cell>
          <cell r="X26">
            <v>7.67</v>
          </cell>
          <cell r="Y26">
            <v>6.48</v>
          </cell>
          <cell r="Z26">
            <v>5.9</v>
          </cell>
          <cell r="AA26">
            <v>5.61</v>
          </cell>
          <cell r="AB26">
            <v>0.16036505867014336</v>
          </cell>
          <cell r="AC26">
            <v>0.16049382716049382</v>
          </cell>
          <cell r="AD26">
            <v>0.15932203389830515</v>
          </cell>
          <cell r="AE26">
            <v>0.16042780748663107</v>
          </cell>
        </row>
        <row r="27">
          <cell r="A27" t="str">
            <v>VP6298</v>
          </cell>
          <cell r="C27">
            <v>90</v>
          </cell>
          <cell r="E27">
            <v>16</v>
          </cell>
          <cell r="F27">
            <v>0.47</v>
          </cell>
          <cell r="G27">
            <v>31.2</v>
          </cell>
          <cell r="H27">
            <v>29.44</v>
          </cell>
          <cell r="I27">
            <v>51.52</v>
          </cell>
          <cell r="J27">
            <v>43.52</v>
          </cell>
          <cell r="K27">
            <v>39.68</v>
          </cell>
          <cell r="L27">
            <v>37.68</v>
          </cell>
          <cell r="M27">
            <v>0.39440993788819884</v>
          </cell>
          <cell r="N27">
            <v>0.2830882352941177</v>
          </cell>
          <cell r="O27">
            <v>0.21370967741935484</v>
          </cell>
          <cell r="P27">
            <v>0.21868365180467086</v>
          </cell>
          <cell r="Q27">
            <v>0.27747287560158557</v>
          </cell>
          <cell r="R27">
            <v>0.3852872670807454</v>
          </cell>
          <cell r="S27">
            <v>0.27228860294117652</v>
          </cell>
          <cell r="T27">
            <v>0.20186491935483872</v>
          </cell>
          <cell r="U27">
            <v>0.21125265392781312</v>
          </cell>
          <cell r="V27">
            <v>0.26767336082614346</v>
          </cell>
          <cell r="X27">
            <v>61.36</v>
          </cell>
          <cell r="Y27">
            <v>51.84</v>
          </cell>
          <cell r="Z27">
            <v>47.2</v>
          </cell>
          <cell r="AA27">
            <v>44.88</v>
          </cell>
          <cell r="AB27">
            <v>0.16036505867014336</v>
          </cell>
          <cell r="AC27">
            <v>0.16049382716049382</v>
          </cell>
          <cell r="AD27">
            <v>0.15932203389830515</v>
          </cell>
          <cell r="AE27">
            <v>0.16042780748663107</v>
          </cell>
        </row>
        <row r="28">
          <cell r="A28" t="str">
            <v>VP6291</v>
          </cell>
          <cell r="C28">
            <v>65</v>
          </cell>
          <cell r="E28">
            <v>7</v>
          </cell>
          <cell r="F28">
            <v>0.47</v>
          </cell>
          <cell r="G28">
            <v>13.51</v>
          </cell>
          <cell r="H28">
            <v>12.75</v>
          </cell>
          <cell r="I28">
            <v>22.4</v>
          </cell>
          <cell r="J28">
            <v>18.899999999999999</v>
          </cell>
          <cell r="K28">
            <v>17.190000000000001</v>
          </cell>
          <cell r="L28">
            <v>16.34</v>
          </cell>
          <cell r="M28">
            <v>0.39687499999999998</v>
          </cell>
          <cell r="N28">
            <v>0.28518518518518515</v>
          </cell>
          <cell r="O28">
            <v>0.21407795229784765</v>
          </cell>
          <cell r="P28">
            <v>0.2197062423500612</v>
          </cell>
          <cell r="Q28">
            <v>0.27896109495827348</v>
          </cell>
          <cell r="R28">
            <v>0.37589285714285708</v>
          </cell>
          <cell r="S28">
            <v>0.26031746031746028</v>
          </cell>
          <cell r="T28">
            <v>0.18673647469458995</v>
          </cell>
          <cell r="U28">
            <v>0.20257037943696449</v>
          </cell>
          <cell r="V28">
            <v>0.25637929289796796</v>
          </cell>
          <cell r="X28">
            <v>26.67</v>
          </cell>
          <cell r="Y28">
            <v>22.5</v>
          </cell>
          <cell r="Z28">
            <v>20.46</v>
          </cell>
          <cell r="AA28">
            <v>19.45</v>
          </cell>
          <cell r="AB28">
            <v>0.16010498687664051</v>
          </cell>
          <cell r="AC28">
            <v>0.16000000000000006</v>
          </cell>
          <cell r="AD28">
            <v>0.15982404692082108</v>
          </cell>
          <cell r="AE28">
            <v>0.15989717223650382</v>
          </cell>
        </row>
        <row r="29">
          <cell r="A29" t="str">
            <v>VP62914</v>
          </cell>
          <cell r="C29">
            <v>65</v>
          </cell>
          <cell r="E29">
            <v>28</v>
          </cell>
          <cell r="F29">
            <v>0.47</v>
          </cell>
          <cell r="G29">
            <v>54.04</v>
          </cell>
          <cell r="H29">
            <v>51</v>
          </cell>
          <cell r="I29">
            <v>89.6</v>
          </cell>
          <cell r="J29">
            <v>75.599999999999994</v>
          </cell>
          <cell r="K29">
            <v>68.760000000000005</v>
          </cell>
          <cell r="L29">
            <v>65.38</v>
          </cell>
          <cell r="M29">
            <v>0.39687499999999998</v>
          </cell>
          <cell r="N29">
            <v>0.28518518518518515</v>
          </cell>
          <cell r="O29">
            <v>0.21407795229784765</v>
          </cell>
          <cell r="P29">
            <v>0.21994493728969097</v>
          </cell>
          <cell r="Q29">
            <v>0.27902076869318093</v>
          </cell>
          <cell r="R29">
            <v>0.39162946428571427</v>
          </cell>
          <cell r="S29">
            <v>0.27896825396825392</v>
          </cell>
          <cell r="T29">
            <v>0.20724258289703323</v>
          </cell>
          <cell r="U29">
            <v>0.21566228204343832</v>
          </cell>
          <cell r="V29">
            <v>0.27337564579860996</v>
          </cell>
          <cell r="X29">
            <v>106.67</v>
          </cell>
          <cell r="Y29">
            <v>90</v>
          </cell>
          <cell r="Z29">
            <v>81.86</v>
          </cell>
          <cell r="AA29">
            <v>77.83</v>
          </cell>
          <cell r="AB29">
            <v>0.1600262491797132</v>
          </cell>
          <cell r="AC29">
            <v>0.16000000000000006</v>
          </cell>
          <cell r="AD29">
            <v>0.16002931834839965</v>
          </cell>
          <cell r="AE29">
            <v>0.1599640241552101</v>
          </cell>
        </row>
        <row r="30">
          <cell r="A30" t="str">
            <v>VP6292</v>
          </cell>
          <cell r="C30">
            <v>36</v>
          </cell>
          <cell r="E30">
            <v>36</v>
          </cell>
          <cell r="F30">
            <v>0.47</v>
          </cell>
          <cell r="G30">
            <v>54.25</v>
          </cell>
          <cell r="H30">
            <v>51.2</v>
          </cell>
          <cell r="I30">
            <v>98.28</v>
          </cell>
          <cell r="J30">
            <v>80.28</v>
          </cell>
          <cell r="K30">
            <v>71.48</v>
          </cell>
          <cell r="L30">
            <v>68.09</v>
          </cell>
          <cell r="M30">
            <v>0.44800569800569801</v>
          </cell>
          <cell r="N30">
            <v>0.32424015944195317</v>
          </cell>
          <cell r="O30">
            <v>0.24104644655847793</v>
          </cell>
          <cell r="P30">
            <v>0.24805404611543544</v>
          </cell>
          <cell r="Q30">
            <v>0.31533658753039112</v>
          </cell>
          <cell r="R30">
            <v>0.44322344322344326</v>
          </cell>
          <cell r="S30">
            <v>0.31838565022421528</v>
          </cell>
          <cell r="T30">
            <v>0.23447118074986015</v>
          </cell>
          <cell r="U30">
            <v>0.24394184168012922</v>
          </cell>
          <cell r="V30">
            <v>0.31000552896941197</v>
          </cell>
          <cell r="X30">
            <v>117</v>
          </cell>
          <cell r="Y30">
            <v>95.57</v>
          </cell>
          <cell r="Z30">
            <v>85.1</v>
          </cell>
          <cell r="AA30">
            <v>81.06</v>
          </cell>
          <cell r="AB30">
            <v>0.16</v>
          </cell>
          <cell r="AC30">
            <v>0.15998744375850155</v>
          </cell>
          <cell r="AD30">
            <v>0.1600470035252643</v>
          </cell>
          <cell r="AE30">
            <v>0.16000493461633356</v>
          </cell>
        </row>
        <row r="31">
          <cell r="A31" t="str">
            <v>VP6294</v>
          </cell>
          <cell r="C31">
            <v>4</v>
          </cell>
          <cell r="E31">
            <v>365</v>
          </cell>
          <cell r="F31">
            <v>0.47</v>
          </cell>
          <cell r="G31">
            <v>484.96</v>
          </cell>
          <cell r="H31">
            <v>457.72</v>
          </cell>
          <cell r="I31">
            <v>924.12</v>
          </cell>
          <cell r="J31">
            <v>741.62</v>
          </cell>
          <cell r="K31">
            <v>652.4</v>
          </cell>
          <cell r="L31">
            <v>622.13</v>
          </cell>
          <cell r="M31">
            <v>0.47521966844132801</v>
          </cell>
          <cell r="N31">
            <v>0.34608020279927731</v>
          </cell>
          <cell r="O31">
            <v>0.25665236051502144</v>
          </cell>
          <cell r="P31">
            <v>0.26426952566183909</v>
          </cell>
          <cell r="Q31">
            <v>0.33555543935436644</v>
          </cell>
          <cell r="R31">
            <v>0.47471107648357358</v>
          </cell>
          <cell r="S31">
            <v>0.34544645505784632</v>
          </cell>
          <cell r="T31">
            <v>0.25593194359288779</v>
          </cell>
          <cell r="U31">
            <v>0.26381945895552372</v>
          </cell>
          <cell r="V31">
            <v>0.3349772335224579</v>
          </cell>
          <cell r="X31">
            <v>1100.1400000000001</v>
          </cell>
          <cell r="Y31">
            <v>882.88</v>
          </cell>
          <cell r="Z31">
            <v>776.67</v>
          </cell>
          <cell r="AA31">
            <v>740.63</v>
          </cell>
          <cell r="AB31">
            <v>0.15999781845946887</v>
          </cell>
          <cell r="AC31">
            <v>0.15999909387459224</v>
          </cell>
          <cell r="AD31">
            <v>0.16000360513474191</v>
          </cell>
          <cell r="AE31">
            <v>0.15999891983851586</v>
          </cell>
        </row>
        <row r="32">
          <cell r="A32" t="str">
            <v>VP</v>
          </cell>
          <cell r="E32">
            <v>0</v>
          </cell>
          <cell r="F32">
            <v>0.47</v>
          </cell>
          <cell r="G32" t="e">
            <v>#N/A</v>
          </cell>
          <cell r="H32" t="e">
            <v>#N/A</v>
          </cell>
          <cell r="I32" t="e">
            <v>#N/A</v>
          </cell>
          <cell r="J32" t="e">
            <v>#N/A</v>
          </cell>
          <cell r="K32" t="e">
            <v>#N/A</v>
          </cell>
          <cell r="L32" t="e">
            <v>#N/A</v>
          </cell>
          <cell r="M32" t="e">
            <v>#N/A</v>
          </cell>
          <cell r="N32" t="e">
            <v>#N/A</v>
          </cell>
          <cell r="O32" t="e">
            <v>#N/A</v>
          </cell>
          <cell r="P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 t="e">
            <v>#N/A</v>
          </cell>
          <cell r="X32" t="e">
            <v>#N/A</v>
          </cell>
          <cell r="Y32" t="e">
            <v>#N/A</v>
          </cell>
          <cell r="Z32" t="e">
            <v>#N/A</v>
          </cell>
          <cell r="AA32" t="e">
            <v>#N/A</v>
          </cell>
          <cell r="AB32" t="e">
            <v>#N/A</v>
          </cell>
          <cell r="AC32" t="e">
            <v>#N/A</v>
          </cell>
          <cell r="AD32" t="e">
            <v>#N/A</v>
          </cell>
          <cell r="AE32" t="e">
            <v>#N/A</v>
          </cell>
        </row>
        <row r="33">
          <cell r="A33" t="str">
            <v>VP6815</v>
          </cell>
          <cell r="C33">
            <v>90</v>
          </cell>
          <cell r="E33">
            <v>2</v>
          </cell>
          <cell r="F33">
            <v>0.47</v>
          </cell>
          <cell r="G33">
            <v>3.9</v>
          </cell>
          <cell r="H33">
            <v>3.68</v>
          </cell>
          <cell r="I33">
            <v>6.44</v>
          </cell>
          <cell r="J33">
            <v>5.44</v>
          </cell>
          <cell r="K33">
            <v>4.96</v>
          </cell>
          <cell r="L33">
            <v>4.71</v>
          </cell>
          <cell r="M33">
            <v>0.39440993788819884</v>
          </cell>
          <cell r="N33">
            <v>0.2830882352941177</v>
          </cell>
          <cell r="O33">
            <v>0.21370967741935484</v>
          </cell>
          <cell r="P33">
            <v>0.21868365180467086</v>
          </cell>
          <cell r="Q33">
            <v>0.27747287560158557</v>
          </cell>
          <cell r="R33">
            <v>0.32142857142857145</v>
          </cell>
          <cell r="S33">
            <v>0.19669117647058831</v>
          </cell>
          <cell r="T33">
            <v>0.11895161290322583</v>
          </cell>
          <cell r="U33">
            <v>0.15923566878980888</v>
          </cell>
          <cell r="V33">
            <v>0.19907675739804861</v>
          </cell>
          <cell r="X33">
            <v>7.67</v>
          </cell>
          <cell r="Y33">
            <v>6.48</v>
          </cell>
          <cell r="Z33">
            <v>5.9</v>
          </cell>
          <cell r="AA33">
            <v>5.61</v>
          </cell>
          <cell r="AB33">
            <v>0.16036505867014336</v>
          </cell>
          <cell r="AC33">
            <v>0.16049382716049382</v>
          </cell>
          <cell r="AD33">
            <v>0.15932203389830515</v>
          </cell>
          <cell r="AE33">
            <v>0.16042780748663107</v>
          </cell>
        </row>
        <row r="34">
          <cell r="A34" t="str">
            <v>VP6818</v>
          </cell>
          <cell r="C34">
            <v>90</v>
          </cell>
          <cell r="E34">
            <v>16</v>
          </cell>
          <cell r="F34">
            <v>0.47</v>
          </cell>
          <cell r="G34">
            <v>31.2</v>
          </cell>
          <cell r="H34">
            <v>29.44</v>
          </cell>
          <cell r="I34">
            <v>51.52</v>
          </cell>
          <cell r="J34">
            <v>43.52</v>
          </cell>
          <cell r="K34">
            <v>39.68</v>
          </cell>
          <cell r="L34">
            <v>37.68</v>
          </cell>
          <cell r="M34">
            <v>0.39440993788819884</v>
          </cell>
          <cell r="N34">
            <v>0.2830882352941177</v>
          </cell>
          <cell r="O34">
            <v>0.21370967741935484</v>
          </cell>
          <cell r="P34">
            <v>0.21868365180467086</v>
          </cell>
          <cell r="Q34">
            <v>0.27747287560158557</v>
          </cell>
          <cell r="R34">
            <v>0.3852872670807454</v>
          </cell>
          <cell r="S34">
            <v>0.27228860294117652</v>
          </cell>
          <cell r="T34">
            <v>0.20186491935483872</v>
          </cell>
          <cell r="U34">
            <v>0.21125265392781312</v>
          </cell>
          <cell r="V34">
            <v>0.26767336082614346</v>
          </cell>
          <cell r="X34">
            <v>61.36</v>
          </cell>
          <cell r="Y34">
            <v>51.84</v>
          </cell>
          <cell r="Z34">
            <v>47.2</v>
          </cell>
          <cell r="AA34">
            <v>44.88</v>
          </cell>
          <cell r="AB34">
            <v>0.16036505867014336</v>
          </cell>
          <cell r="AC34">
            <v>0.16049382716049382</v>
          </cell>
          <cell r="AD34">
            <v>0.15932203389830515</v>
          </cell>
          <cell r="AE34">
            <v>0.16042780748663107</v>
          </cell>
        </row>
        <row r="35">
          <cell r="A35" t="str">
            <v>VP6811</v>
          </cell>
          <cell r="C35">
            <v>65</v>
          </cell>
          <cell r="E35">
            <v>7</v>
          </cell>
          <cell r="F35">
            <v>0.47</v>
          </cell>
          <cell r="G35">
            <v>13.51</v>
          </cell>
          <cell r="H35">
            <v>12.75</v>
          </cell>
          <cell r="I35">
            <v>22.4</v>
          </cell>
          <cell r="J35">
            <v>18.899999999999999</v>
          </cell>
          <cell r="K35">
            <v>17.190000000000001</v>
          </cell>
          <cell r="L35">
            <v>16.34</v>
          </cell>
          <cell r="M35">
            <v>0.39687499999999998</v>
          </cell>
          <cell r="N35">
            <v>0.28518518518518515</v>
          </cell>
          <cell r="O35">
            <v>0.21407795229784765</v>
          </cell>
          <cell r="P35">
            <v>0.2197062423500612</v>
          </cell>
          <cell r="Q35">
            <v>0.27896109495827348</v>
          </cell>
          <cell r="R35">
            <v>0.37589285714285708</v>
          </cell>
          <cell r="S35">
            <v>0.26031746031746028</v>
          </cell>
          <cell r="T35">
            <v>0.18673647469458995</v>
          </cell>
          <cell r="U35">
            <v>0.20257037943696449</v>
          </cell>
          <cell r="V35">
            <v>0.25637929289796796</v>
          </cell>
          <cell r="X35">
            <v>26.67</v>
          </cell>
          <cell r="Y35">
            <v>22.5</v>
          </cell>
          <cell r="Z35">
            <v>20.46</v>
          </cell>
          <cell r="AA35">
            <v>19.45</v>
          </cell>
          <cell r="AB35">
            <v>0.16010498687664051</v>
          </cell>
          <cell r="AC35">
            <v>0.16000000000000006</v>
          </cell>
          <cell r="AD35">
            <v>0.15982404692082108</v>
          </cell>
          <cell r="AE35">
            <v>0.15989717223650382</v>
          </cell>
        </row>
        <row r="36">
          <cell r="A36" t="str">
            <v>VP68114</v>
          </cell>
          <cell r="C36">
            <v>65</v>
          </cell>
          <cell r="E36">
            <v>28</v>
          </cell>
          <cell r="F36">
            <v>0.47</v>
          </cell>
          <cell r="G36">
            <v>54.04</v>
          </cell>
          <cell r="H36">
            <v>51</v>
          </cell>
          <cell r="I36">
            <v>89.6</v>
          </cell>
          <cell r="J36">
            <v>75.599999999999994</v>
          </cell>
          <cell r="K36">
            <v>68.760000000000005</v>
          </cell>
          <cell r="L36">
            <v>65.38</v>
          </cell>
          <cell r="M36">
            <v>0.39687499999999998</v>
          </cell>
          <cell r="N36">
            <v>0.28518518518518515</v>
          </cell>
          <cell r="O36">
            <v>0.21407795229784765</v>
          </cell>
          <cell r="P36">
            <v>0.21994493728969097</v>
          </cell>
          <cell r="Q36">
            <v>0.27902076869318093</v>
          </cell>
          <cell r="R36">
            <v>0.39162946428571427</v>
          </cell>
          <cell r="S36">
            <v>0.27896825396825392</v>
          </cell>
          <cell r="T36">
            <v>0.20724258289703323</v>
          </cell>
          <cell r="U36">
            <v>0.21566228204343832</v>
          </cell>
          <cell r="V36">
            <v>0.27337564579860996</v>
          </cell>
          <cell r="X36">
            <v>106.67</v>
          </cell>
          <cell r="Y36">
            <v>90</v>
          </cell>
          <cell r="Z36">
            <v>81.86</v>
          </cell>
          <cell r="AA36">
            <v>77.83</v>
          </cell>
          <cell r="AB36">
            <v>0.1600262491797132</v>
          </cell>
          <cell r="AC36">
            <v>0.16000000000000006</v>
          </cell>
          <cell r="AD36">
            <v>0.16002931834839965</v>
          </cell>
          <cell r="AE36">
            <v>0.1599640241552101</v>
          </cell>
        </row>
        <row r="37">
          <cell r="A37" t="str">
            <v>VP6812</v>
          </cell>
          <cell r="C37">
            <v>36</v>
          </cell>
          <cell r="E37">
            <v>36</v>
          </cell>
          <cell r="F37">
            <v>0.47</v>
          </cell>
          <cell r="G37">
            <v>54.25</v>
          </cell>
          <cell r="H37">
            <v>51.2</v>
          </cell>
          <cell r="I37">
            <v>98.28</v>
          </cell>
          <cell r="J37">
            <v>80.28</v>
          </cell>
          <cell r="K37">
            <v>71.48</v>
          </cell>
          <cell r="L37">
            <v>68.09</v>
          </cell>
          <cell r="M37">
            <v>0.44800569800569801</v>
          </cell>
          <cell r="N37">
            <v>0.32424015944195317</v>
          </cell>
          <cell r="O37">
            <v>0.24104644655847793</v>
          </cell>
          <cell r="P37">
            <v>0.24805404611543544</v>
          </cell>
          <cell r="Q37">
            <v>0.31533658753039112</v>
          </cell>
          <cell r="R37">
            <v>0.44322344322344326</v>
          </cell>
          <cell r="S37">
            <v>0.31838565022421528</v>
          </cell>
          <cell r="T37">
            <v>0.23447118074986015</v>
          </cell>
          <cell r="U37">
            <v>0.24394184168012922</v>
          </cell>
          <cell r="V37">
            <v>0.31000552896941197</v>
          </cell>
          <cell r="X37">
            <v>117</v>
          </cell>
          <cell r="Y37">
            <v>95.57</v>
          </cell>
          <cell r="Z37">
            <v>85.1</v>
          </cell>
          <cell r="AA37">
            <v>81.06</v>
          </cell>
          <cell r="AB37">
            <v>0.16</v>
          </cell>
          <cell r="AC37">
            <v>0.15998744375850155</v>
          </cell>
          <cell r="AD37">
            <v>0.1600470035252643</v>
          </cell>
          <cell r="AE37">
            <v>0.16000493461633356</v>
          </cell>
        </row>
        <row r="38">
          <cell r="A38" t="str">
            <v>VP6814</v>
          </cell>
          <cell r="C38">
            <v>4</v>
          </cell>
          <cell r="E38">
            <v>365</v>
          </cell>
          <cell r="F38">
            <v>0.47</v>
          </cell>
          <cell r="G38">
            <v>484.96</v>
          </cell>
          <cell r="H38">
            <v>457.72</v>
          </cell>
          <cell r="I38">
            <v>924.12</v>
          </cell>
          <cell r="J38">
            <v>741.62</v>
          </cell>
          <cell r="K38">
            <v>652.4</v>
          </cell>
          <cell r="L38">
            <v>622.13</v>
          </cell>
          <cell r="M38">
            <v>0.47521966844132801</v>
          </cell>
          <cell r="N38">
            <v>0.34608020279927731</v>
          </cell>
          <cell r="O38">
            <v>0.25665236051502144</v>
          </cell>
          <cell r="P38">
            <v>0.26426952566183909</v>
          </cell>
          <cell r="Q38">
            <v>0.33555543935436644</v>
          </cell>
          <cell r="R38">
            <v>0.47471107648357358</v>
          </cell>
          <cell r="S38">
            <v>0.34544645505784632</v>
          </cell>
          <cell r="T38">
            <v>0.25593194359288779</v>
          </cell>
          <cell r="U38">
            <v>0.26381945895552372</v>
          </cell>
          <cell r="V38">
            <v>0.3349772335224579</v>
          </cell>
          <cell r="X38">
            <v>1100.1400000000001</v>
          </cell>
          <cell r="Y38">
            <v>882.88</v>
          </cell>
          <cell r="Z38">
            <v>776.67</v>
          </cell>
          <cell r="AA38">
            <v>740.63</v>
          </cell>
          <cell r="AB38">
            <v>0.15999781845946887</v>
          </cell>
          <cell r="AC38">
            <v>0.15999909387459224</v>
          </cell>
          <cell r="AD38">
            <v>0.16000360513474191</v>
          </cell>
          <cell r="AE38">
            <v>0.15999891983851586</v>
          </cell>
        </row>
        <row r="39">
          <cell r="A39" t="str">
            <v>VP</v>
          </cell>
          <cell r="E39">
            <v>0</v>
          </cell>
          <cell r="F39">
            <v>0.47</v>
          </cell>
          <cell r="G39" t="e">
            <v>#N/A</v>
          </cell>
          <cell r="H39" t="e">
            <v>#N/A</v>
          </cell>
          <cell r="I39" t="e">
            <v>#N/A</v>
          </cell>
          <cell r="J39" t="e">
            <v>#N/A</v>
          </cell>
          <cell r="K39" t="e">
            <v>#N/A</v>
          </cell>
          <cell r="L39" t="e">
            <v>#N/A</v>
          </cell>
          <cell r="M39" t="e">
            <v>#N/A</v>
          </cell>
          <cell r="N39" t="e">
            <v>#N/A</v>
          </cell>
          <cell r="O39" t="e">
            <v>#N/A</v>
          </cell>
          <cell r="P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 t="e">
            <v>#N/A</v>
          </cell>
          <cell r="X39" t="e">
            <v>#N/A</v>
          </cell>
          <cell r="Y39" t="e">
            <v>#N/A</v>
          </cell>
          <cell r="Z39" t="e">
            <v>#N/A</v>
          </cell>
          <cell r="AA39" t="e">
            <v>#N/A</v>
          </cell>
          <cell r="AB39" t="e">
            <v>#N/A</v>
          </cell>
          <cell r="AC39" t="e">
            <v>#N/A</v>
          </cell>
          <cell r="AD39" t="e">
            <v>#N/A</v>
          </cell>
          <cell r="AE39" t="e">
            <v>#N/A</v>
          </cell>
        </row>
        <row r="40">
          <cell r="A40" t="str">
            <v>VP6835</v>
          </cell>
          <cell r="C40">
            <v>90</v>
          </cell>
          <cell r="E40">
            <v>2</v>
          </cell>
          <cell r="F40">
            <v>0.47</v>
          </cell>
          <cell r="G40">
            <v>4.7699999999999996</v>
          </cell>
          <cell r="H40">
            <v>4.5</v>
          </cell>
          <cell r="I40">
            <v>7.41</v>
          </cell>
          <cell r="J40">
            <v>6.41</v>
          </cell>
          <cell r="K40">
            <v>5.92</v>
          </cell>
          <cell r="L40">
            <v>5.62</v>
          </cell>
          <cell r="M40">
            <v>0.35627530364372478</v>
          </cell>
          <cell r="N40">
            <v>0.25585023400936047</v>
          </cell>
          <cell r="O40">
            <v>0.19425675675675683</v>
          </cell>
          <cell r="P40">
            <v>0.19928825622775803</v>
          </cell>
          <cell r="Q40">
            <v>0.25141763765940001</v>
          </cell>
          <cell r="R40">
            <v>0.29284750337381926</v>
          </cell>
          <cell r="S40">
            <v>0.18252730109204376</v>
          </cell>
          <cell r="T40">
            <v>0.11486486486486493</v>
          </cell>
          <cell r="U40">
            <v>0.14946619217081852</v>
          </cell>
          <cell r="V40">
            <v>0.1849264653753866</v>
          </cell>
          <cell r="X40">
            <v>8.82</v>
          </cell>
          <cell r="Y40">
            <v>7.63</v>
          </cell>
          <cell r="Z40">
            <v>7.05</v>
          </cell>
          <cell r="AA40">
            <v>6.69</v>
          </cell>
          <cell r="AB40">
            <v>0.1598639455782313</v>
          </cell>
          <cell r="AC40">
            <v>0.15989515072083876</v>
          </cell>
          <cell r="AD40">
            <v>0.16028368794326239</v>
          </cell>
          <cell r="AE40">
            <v>0.15994020926756355</v>
          </cell>
        </row>
        <row r="41">
          <cell r="A41" t="str">
            <v>VP6838</v>
          </cell>
          <cell r="C41">
            <v>90</v>
          </cell>
          <cell r="E41">
            <v>16</v>
          </cell>
          <cell r="F41">
            <v>0.47</v>
          </cell>
          <cell r="G41">
            <v>38.159999999999997</v>
          </cell>
          <cell r="H41">
            <v>36</v>
          </cell>
          <cell r="I41">
            <v>59.28</v>
          </cell>
          <cell r="J41">
            <v>51.28</v>
          </cell>
          <cell r="K41">
            <v>47.36</v>
          </cell>
          <cell r="L41">
            <v>44.96</v>
          </cell>
          <cell r="M41">
            <v>0.35627530364372478</v>
          </cell>
          <cell r="N41">
            <v>0.25585023400936047</v>
          </cell>
          <cell r="O41">
            <v>0.19425675675675683</v>
          </cell>
          <cell r="P41">
            <v>0.19928825622775803</v>
          </cell>
          <cell r="Q41">
            <v>0.25141763765940001</v>
          </cell>
          <cell r="R41">
            <v>0.34834682860998661</v>
          </cell>
          <cell r="S41">
            <v>0.24668486739469586</v>
          </cell>
          <cell r="T41">
            <v>0.18433277027027031</v>
          </cell>
          <cell r="U41">
            <v>0.19306049822064059</v>
          </cell>
          <cell r="V41">
            <v>0.24310624112389834</v>
          </cell>
          <cell r="X41">
            <v>70.56</v>
          </cell>
          <cell r="Y41">
            <v>61.04</v>
          </cell>
          <cell r="Z41">
            <v>56.4</v>
          </cell>
          <cell r="AA41">
            <v>53.52</v>
          </cell>
          <cell r="AB41">
            <v>0.1598639455782313</v>
          </cell>
          <cell r="AC41">
            <v>0.15989515072083876</v>
          </cell>
          <cell r="AD41">
            <v>0.16028368794326239</v>
          </cell>
          <cell r="AE41">
            <v>0.15994020926756355</v>
          </cell>
        </row>
        <row r="42">
          <cell r="A42" t="str">
            <v>VP6832</v>
          </cell>
          <cell r="C42">
            <v>36</v>
          </cell>
          <cell r="E42">
            <v>36</v>
          </cell>
          <cell r="F42">
            <v>0.47</v>
          </cell>
          <cell r="G42">
            <v>60.02</v>
          </cell>
          <cell r="H42">
            <v>56.65</v>
          </cell>
          <cell r="I42">
            <v>104.69</v>
          </cell>
          <cell r="J42">
            <v>86.69</v>
          </cell>
          <cell r="K42">
            <v>77.89</v>
          </cell>
          <cell r="L42">
            <v>74.14</v>
          </cell>
          <cell r="M42">
            <v>0.42668831789091599</v>
          </cell>
          <cell r="N42">
            <v>0.3076479409389779</v>
          </cell>
          <cell r="O42">
            <v>0.22942611375016045</v>
          </cell>
          <cell r="P42">
            <v>0.23590504451038577</v>
          </cell>
          <cell r="Q42">
            <v>0.29991685427261</v>
          </cell>
          <cell r="R42">
            <v>0.42219887286273755</v>
          </cell>
          <cell r="S42">
            <v>0.30222632368208557</v>
          </cell>
          <cell r="T42">
            <v>0.22339196302477851</v>
          </cell>
          <cell r="U42">
            <v>0.23212840571891019</v>
          </cell>
          <cell r="V42">
            <v>0.29498639132212795</v>
          </cell>
          <cell r="X42">
            <v>124.63</v>
          </cell>
          <cell r="Y42">
            <v>103.2</v>
          </cell>
          <cell r="Z42">
            <v>92.73</v>
          </cell>
          <cell r="AA42">
            <v>88.26</v>
          </cell>
          <cell r="AB42">
            <v>0.15999358099975927</v>
          </cell>
          <cell r="AC42">
            <v>0.15998062015503881</v>
          </cell>
          <cell r="AD42">
            <v>0.16003450878895722</v>
          </cell>
          <cell r="AE42">
            <v>0.15998187174257877</v>
          </cell>
        </row>
        <row r="43">
          <cell r="A43" t="str">
            <v>VP6834</v>
          </cell>
          <cell r="C43">
            <v>4</v>
          </cell>
          <cell r="E43">
            <v>365</v>
          </cell>
          <cell r="F43">
            <v>0.47</v>
          </cell>
          <cell r="G43">
            <v>590.69000000000005</v>
          </cell>
          <cell r="H43">
            <v>557.51</v>
          </cell>
          <cell r="I43">
            <v>1041.5999999999999</v>
          </cell>
          <cell r="J43">
            <v>859.1</v>
          </cell>
          <cell r="K43">
            <v>769.88</v>
          </cell>
          <cell r="L43">
            <v>733.01</v>
          </cell>
          <cell r="M43">
            <v>0.43290130568356366</v>
          </cell>
          <cell r="N43">
            <v>0.31243161448027001</v>
          </cell>
          <cell r="O43">
            <v>0.2327505585286018</v>
          </cell>
          <cell r="P43">
            <v>0.23942374592433938</v>
          </cell>
          <cell r="Q43">
            <v>0.30437680615419371</v>
          </cell>
          <cell r="R43">
            <v>0.43245007680491537</v>
          </cell>
          <cell r="S43">
            <v>0.31188453032243035</v>
          </cell>
          <cell r="T43">
            <v>0.23214007377773152</v>
          </cell>
          <cell r="U43">
            <v>0.23904175932115523</v>
          </cell>
          <cell r="V43">
            <v>0.3038791100565581</v>
          </cell>
          <cell r="X43">
            <v>1240</v>
          </cell>
          <cell r="Y43">
            <v>1022.74</v>
          </cell>
          <cell r="Z43">
            <v>916.52</v>
          </cell>
          <cell r="AA43">
            <v>872.63</v>
          </cell>
          <cell r="AB43">
            <v>0.16000000000000009</v>
          </cell>
          <cell r="AC43">
            <v>0.16000156442497604</v>
          </cell>
          <cell r="AD43">
            <v>0.15999650853227423</v>
          </cell>
          <cell r="AE43">
            <v>0.15999908323115181</v>
          </cell>
        </row>
        <row r="44">
          <cell r="A44" t="str">
            <v>VP</v>
          </cell>
          <cell r="E44">
            <v>0</v>
          </cell>
          <cell r="F44">
            <v>0.47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</row>
        <row r="45">
          <cell r="A45" t="str">
            <v>VP6635</v>
          </cell>
          <cell r="C45">
            <v>90</v>
          </cell>
          <cell r="E45">
            <v>2</v>
          </cell>
          <cell r="F45">
            <v>0.47</v>
          </cell>
          <cell r="G45">
            <v>6.51</v>
          </cell>
          <cell r="H45">
            <v>6.14</v>
          </cell>
          <cell r="I45">
            <v>9.34</v>
          </cell>
          <cell r="J45">
            <v>8.34</v>
          </cell>
          <cell r="K45">
            <v>7.86</v>
          </cell>
          <cell r="L45">
            <v>7.44</v>
          </cell>
          <cell r="M45">
            <v>0.30299785867237689</v>
          </cell>
          <cell r="N45">
            <v>0.2194244604316547</v>
          </cell>
          <cell r="O45">
            <v>0.17175572519083976</v>
          </cell>
          <cell r="P45">
            <v>0.17473118279569902</v>
          </cell>
          <cell r="Q45">
            <v>0.21722730677264257</v>
          </cell>
          <cell r="R45">
            <v>0.25267665952890794</v>
          </cell>
          <cell r="S45">
            <v>0.16306954436450841</v>
          </cell>
          <cell r="T45">
            <v>0.11195928753180669</v>
          </cell>
          <cell r="U45">
            <v>0.13709677419354846</v>
          </cell>
          <cell r="V45">
            <v>0.16620056640469288</v>
          </cell>
          <cell r="X45">
            <v>11.12</v>
          </cell>
          <cell r="Y45">
            <v>9.93</v>
          </cell>
          <cell r="Z45">
            <v>9.36</v>
          </cell>
          <cell r="AA45">
            <v>8.86</v>
          </cell>
          <cell r="AB45">
            <v>0.16007194244604311</v>
          </cell>
          <cell r="AC45">
            <v>0.16012084592145015</v>
          </cell>
          <cell r="AD45">
            <v>0.16025641025641016</v>
          </cell>
          <cell r="AE45">
            <v>0.16027088036117371</v>
          </cell>
        </row>
        <row r="46">
          <cell r="A46" t="str">
            <v>VP6638</v>
          </cell>
          <cell r="C46">
            <v>90</v>
          </cell>
          <cell r="E46">
            <v>16</v>
          </cell>
          <cell r="F46">
            <v>0.47</v>
          </cell>
          <cell r="G46">
            <v>52.08</v>
          </cell>
          <cell r="H46">
            <v>49.12</v>
          </cell>
          <cell r="I46">
            <v>74.72</v>
          </cell>
          <cell r="J46">
            <v>66.72</v>
          </cell>
          <cell r="K46">
            <v>62.88</v>
          </cell>
          <cell r="L46">
            <v>59.52</v>
          </cell>
          <cell r="M46">
            <v>0.30299785867237689</v>
          </cell>
          <cell r="N46">
            <v>0.2194244604316547</v>
          </cell>
          <cell r="O46">
            <v>0.17175572519083976</v>
          </cell>
          <cell r="P46">
            <v>0.17473118279569902</v>
          </cell>
          <cell r="Q46">
            <v>0.21722730677264257</v>
          </cell>
          <cell r="R46">
            <v>0.2967077087794433</v>
          </cell>
          <cell r="S46">
            <v>0.2123800959232614</v>
          </cell>
          <cell r="T46">
            <v>0.16428117048346061</v>
          </cell>
          <cell r="U46">
            <v>0.17002688172043021</v>
          </cell>
          <cell r="V46">
            <v>0.21084896422664889</v>
          </cell>
          <cell r="X46">
            <v>88.96</v>
          </cell>
          <cell r="Y46">
            <v>79.44</v>
          </cell>
          <cell r="Z46">
            <v>74.88</v>
          </cell>
          <cell r="AA46">
            <v>70.88</v>
          </cell>
          <cell r="AB46">
            <v>0.16007194244604311</v>
          </cell>
          <cell r="AC46">
            <v>0.16012084592145015</v>
          </cell>
          <cell r="AD46">
            <v>0.16025641025641016</v>
          </cell>
          <cell r="AE46">
            <v>0.16027088036117371</v>
          </cell>
        </row>
        <row r="47">
          <cell r="A47" t="str">
            <v>VP6632</v>
          </cell>
          <cell r="C47">
            <v>36</v>
          </cell>
          <cell r="E47">
            <v>36</v>
          </cell>
          <cell r="F47">
            <v>0.47</v>
          </cell>
          <cell r="G47">
            <v>93.62</v>
          </cell>
          <cell r="H47">
            <v>88.36</v>
          </cell>
          <cell r="I47">
            <v>142.02000000000001</v>
          </cell>
          <cell r="J47">
            <v>124.02</v>
          </cell>
          <cell r="K47">
            <v>115.22</v>
          </cell>
          <cell r="L47">
            <v>109.38</v>
          </cell>
          <cell r="M47">
            <v>0.34079707083509364</v>
          </cell>
          <cell r="N47">
            <v>0.24512175455571675</v>
          </cell>
          <cell r="O47">
            <v>0.18746745356708899</v>
          </cell>
          <cell r="P47">
            <v>0.1921740720424209</v>
          </cell>
          <cell r="Q47">
            <v>0.24139008775008006</v>
          </cell>
          <cell r="R47">
            <v>0.33748767779186034</v>
          </cell>
          <cell r="S47">
            <v>0.24133204321883561</v>
          </cell>
          <cell r="T47">
            <v>0.18338830064224956</v>
          </cell>
          <cell r="U47">
            <v>0.18961418906564267</v>
          </cell>
          <cell r="V47">
            <v>0.23795555267964705</v>
          </cell>
          <cell r="X47">
            <v>169.07</v>
          </cell>
          <cell r="Y47">
            <v>147.63999999999999</v>
          </cell>
          <cell r="Z47">
            <v>137.16999999999999</v>
          </cell>
          <cell r="AA47">
            <v>130.21</v>
          </cell>
          <cell r="AB47">
            <v>0.15999290234813973</v>
          </cell>
          <cell r="AC47">
            <v>0.15998374424275258</v>
          </cell>
          <cell r="AD47">
            <v>0.16002041262666758</v>
          </cell>
          <cell r="AE47">
            <v>0.15997235235388996</v>
          </cell>
        </row>
        <row r="48">
          <cell r="A48" t="str">
            <v>VP6634</v>
          </cell>
          <cell r="C48">
            <v>4</v>
          </cell>
          <cell r="E48">
            <v>365</v>
          </cell>
          <cell r="F48">
            <v>0.47</v>
          </cell>
          <cell r="G48">
            <v>1126.99</v>
          </cell>
          <cell r="H48">
            <v>1063.68</v>
          </cell>
          <cell r="I48">
            <v>1637.49</v>
          </cell>
          <cell r="J48">
            <v>1454.99</v>
          </cell>
          <cell r="K48">
            <v>1365.77</v>
          </cell>
          <cell r="L48">
            <v>1295.42</v>
          </cell>
          <cell r="M48">
            <v>0.31175762905422322</v>
          </cell>
          <cell r="N48">
            <v>0.225431102619262</v>
          </cell>
          <cell r="O48">
            <v>0.17483177987508877</v>
          </cell>
          <cell r="P48">
            <v>0.17889178799153943</v>
          </cell>
          <cell r="Q48">
            <v>0.22272807488502838</v>
          </cell>
          <cell r="R48">
            <v>0.31147060440063756</v>
          </cell>
          <cell r="S48">
            <v>0.2251080763441673</v>
          </cell>
          <cell r="T48">
            <v>0.1744876516543781</v>
          </cell>
          <cell r="U48">
            <v>0.17867564187676582</v>
          </cell>
          <cell r="V48">
            <v>0.22243549356898717</v>
          </cell>
          <cell r="X48">
            <v>1949.39</v>
          </cell>
          <cell r="Y48">
            <v>1732.13</v>
          </cell>
          <cell r="Z48">
            <v>1625.92</v>
          </cell>
          <cell r="AA48">
            <v>1542.17</v>
          </cell>
          <cell r="AB48">
            <v>0.15999876884563893</v>
          </cell>
          <cell r="AC48">
            <v>0.1599995381409017</v>
          </cell>
          <cell r="AD48">
            <v>0.16000172210194849</v>
          </cell>
          <cell r="AE48">
            <v>0.16000181562343968</v>
          </cell>
        </row>
        <row r="49">
          <cell r="A49" t="str">
            <v>VP</v>
          </cell>
          <cell r="E49">
            <v>0</v>
          </cell>
          <cell r="F49">
            <v>0.47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X49" t="e">
            <v>#N/A</v>
          </cell>
          <cell r="Y49" t="e">
            <v>#N/A</v>
          </cell>
          <cell r="Z49" t="e">
            <v>#N/A</v>
          </cell>
          <cell r="AA49" t="e">
            <v>#N/A</v>
          </cell>
          <cell r="AB49" t="e">
            <v>#N/A</v>
          </cell>
          <cell r="AC49" t="e">
            <v>#N/A</v>
          </cell>
          <cell r="AD49" t="e">
            <v>#N/A</v>
          </cell>
          <cell r="AE49" t="e">
            <v>#N/A</v>
          </cell>
        </row>
        <row r="50">
          <cell r="A50" t="str">
            <v>VP320</v>
          </cell>
          <cell r="C50" t="str">
            <v>NA</v>
          </cell>
          <cell r="E50">
            <v>4.2000000000000003E-2</v>
          </cell>
          <cell r="F50">
            <v>0.47</v>
          </cell>
          <cell r="G50">
            <v>1.1100000000000001</v>
          </cell>
          <cell r="H50" t="str">
            <v>NA</v>
          </cell>
          <cell r="I50">
            <v>1.28</v>
          </cell>
          <cell r="J50">
            <v>1.26</v>
          </cell>
          <cell r="K50">
            <v>1.24</v>
          </cell>
          <cell r="L50" t="str">
            <v>NA</v>
          </cell>
          <cell r="M50">
            <v>0.13281249999999994</v>
          </cell>
          <cell r="N50">
            <v>0.11904761904761897</v>
          </cell>
          <cell r="O50">
            <v>0.10483870967741928</v>
          </cell>
          <cell r="P50" t="e">
            <v>#VALUE!</v>
          </cell>
          <cell r="Q50" t="e">
            <v>#VALUE!</v>
          </cell>
          <cell r="R50">
            <v>-0.23437500000000003</v>
          </cell>
          <cell r="S50">
            <v>-0.25396825396825401</v>
          </cell>
          <cell r="T50">
            <v>-0.27419354838709686</v>
          </cell>
          <cell r="U50" t="e">
            <v>#VALUE!</v>
          </cell>
          <cell r="V50" t="e">
            <v>#VALUE!</v>
          </cell>
          <cell r="X50">
            <v>1.52</v>
          </cell>
          <cell r="Y50">
            <v>1.5</v>
          </cell>
          <cell r="Z50">
            <v>1.48</v>
          </cell>
          <cell r="AA50" t="str">
            <v>NA</v>
          </cell>
          <cell r="AB50">
            <v>0.15789473684210525</v>
          </cell>
          <cell r="AC50">
            <v>0.16</v>
          </cell>
          <cell r="AD50">
            <v>0.16216216216216217</v>
          </cell>
          <cell r="AE50" t="e">
            <v>#VALUE!</v>
          </cell>
        </row>
        <row r="51">
          <cell r="A51" t="str">
            <v>VP32024</v>
          </cell>
          <cell r="C51" t="str">
            <v>NA</v>
          </cell>
          <cell r="E51">
            <v>1.008</v>
          </cell>
          <cell r="F51">
            <v>0.47</v>
          </cell>
          <cell r="G51">
            <v>26.64</v>
          </cell>
          <cell r="H51" t="str">
            <v>NA</v>
          </cell>
          <cell r="I51">
            <v>30.72</v>
          </cell>
          <cell r="J51">
            <v>30.240000000000002</v>
          </cell>
          <cell r="K51">
            <v>29.759999999999998</v>
          </cell>
          <cell r="L51" t="str">
            <v>NA</v>
          </cell>
          <cell r="M51">
            <v>0.13281249999999994</v>
          </cell>
          <cell r="N51">
            <v>0.11904761904761908</v>
          </cell>
          <cell r="O51">
            <v>0.10483870967741928</v>
          </cell>
          <cell r="P51" t="e">
            <v>#VALUE!</v>
          </cell>
          <cell r="Q51" t="e">
            <v>#VALUE!</v>
          </cell>
          <cell r="R51">
            <v>0.11751302083333329</v>
          </cell>
          <cell r="S51">
            <v>0.10350529100529106</v>
          </cell>
          <cell r="T51">
            <v>8.9045698924731118E-2</v>
          </cell>
          <cell r="U51" t="e">
            <v>#VALUE!</v>
          </cell>
          <cell r="V51" t="e">
            <v>#VALUE!</v>
          </cell>
          <cell r="X51">
            <v>36.480000000000004</v>
          </cell>
          <cell r="Y51">
            <v>36</v>
          </cell>
          <cell r="Z51">
            <v>35.519999999999996</v>
          </cell>
          <cell r="AA51" t="str">
            <v>NA</v>
          </cell>
          <cell r="AB51">
            <v>0.15789473684210539</v>
          </cell>
          <cell r="AC51">
            <v>0.15999999999999995</v>
          </cell>
          <cell r="AD51">
            <v>0.16216216216216212</v>
          </cell>
          <cell r="AE51" t="e">
            <v>#VALUE!</v>
          </cell>
        </row>
        <row r="52">
          <cell r="A52" t="str">
            <v>VP348</v>
          </cell>
          <cell r="C52" t="str">
            <v>NA</v>
          </cell>
          <cell r="E52">
            <v>1</v>
          </cell>
          <cell r="F52">
            <v>0.47</v>
          </cell>
          <cell r="G52">
            <v>9.68</v>
          </cell>
          <cell r="H52" t="str">
            <v>NA</v>
          </cell>
          <cell r="I52">
            <v>11.81</v>
          </cell>
          <cell r="J52">
            <v>11.31</v>
          </cell>
          <cell r="K52">
            <v>11.07</v>
          </cell>
          <cell r="L52" t="str">
            <v>NA</v>
          </cell>
          <cell r="M52">
            <v>0.1803556308213379</v>
          </cell>
          <cell r="N52">
            <v>0.14412024756852349</v>
          </cell>
          <cell r="O52">
            <v>0.12556458897922318</v>
          </cell>
          <cell r="P52" t="e">
            <v>#VALUE!</v>
          </cell>
          <cell r="Q52" t="e">
            <v>#VALUE!</v>
          </cell>
          <cell r="R52">
            <v>0.14055884843353098</v>
          </cell>
          <cell r="S52">
            <v>0.10256410256410263</v>
          </cell>
          <cell r="T52">
            <v>8.3107497741644137E-2</v>
          </cell>
          <cell r="U52" t="e">
            <v>#VALUE!</v>
          </cell>
          <cell r="V52" t="e">
            <v>#VALUE!</v>
          </cell>
          <cell r="X52">
            <v>14.06</v>
          </cell>
          <cell r="Y52">
            <v>13.46</v>
          </cell>
          <cell r="Z52">
            <v>13.18</v>
          </cell>
          <cell r="AA52" t="str">
            <v>NA</v>
          </cell>
          <cell r="AB52">
            <v>0.16002844950213371</v>
          </cell>
          <cell r="AC52">
            <v>0.15973254086181279</v>
          </cell>
          <cell r="AD52">
            <v>0.16009104704097113</v>
          </cell>
          <cell r="AE52" t="e">
            <v>#VALUE!</v>
          </cell>
        </row>
        <row r="53">
          <cell r="A53" t="str">
            <v>VP3054</v>
          </cell>
          <cell r="C53" t="str">
            <v>NA</v>
          </cell>
          <cell r="E53">
            <v>4.5</v>
          </cell>
          <cell r="F53">
            <v>0.47</v>
          </cell>
          <cell r="G53">
            <v>13.07</v>
          </cell>
          <cell r="H53" t="str">
            <v>NA</v>
          </cell>
          <cell r="I53">
            <v>19.28</v>
          </cell>
          <cell r="J53">
            <v>17.02</v>
          </cell>
          <cell r="K53">
            <v>15.92</v>
          </cell>
          <cell r="L53" t="str">
            <v>NA</v>
          </cell>
          <cell r="M53">
            <v>0.32209543568464732</v>
          </cell>
          <cell r="N53">
            <v>0.23207990599294945</v>
          </cell>
          <cell r="O53">
            <v>0.17902010050251255</v>
          </cell>
          <cell r="P53" t="e">
            <v>#VALUE!</v>
          </cell>
          <cell r="Q53" t="e">
            <v>#VALUE!</v>
          </cell>
          <cell r="R53">
            <v>0.2977178423236515</v>
          </cell>
          <cell r="S53">
            <v>0.20446533490011748</v>
          </cell>
          <cell r="T53">
            <v>0.14949748743718591</v>
          </cell>
          <cell r="U53" t="e">
            <v>#VALUE!</v>
          </cell>
          <cell r="V53" t="e">
            <v>#VALUE!</v>
          </cell>
          <cell r="X53">
            <v>22.95</v>
          </cell>
          <cell r="Y53">
            <v>20.260000000000002</v>
          </cell>
          <cell r="Z53">
            <v>18.95</v>
          </cell>
          <cell r="AA53" t="str">
            <v>NA</v>
          </cell>
          <cell r="AB53">
            <v>0.15991285403050101</v>
          </cell>
          <cell r="AC53">
            <v>0.15992102665350452</v>
          </cell>
          <cell r="AD53">
            <v>0.15989445910290234</v>
          </cell>
          <cell r="AE53" t="e">
            <v>#VALUE!</v>
          </cell>
        </row>
        <row r="54">
          <cell r="A54" t="str">
            <v>VP</v>
          </cell>
          <cell r="E54">
            <v>0</v>
          </cell>
          <cell r="F54">
            <v>0.47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</row>
        <row r="55">
          <cell r="A55" t="str">
            <v>VP2901</v>
          </cell>
          <cell r="C55">
            <v>320</v>
          </cell>
          <cell r="E55">
            <v>0.20399999999999999</v>
          </cell>
          <cell r="F55">
            <v>0.47</v>
          </cell>
          <cell r="G55">
            <v>1.42</v>
          </cell>
          <cell r="H55">
            <v>1.34</v>
          </cell>
          <cell r="I55">
            <v>1.79</v>
          </cell>
          <cell r="J55">
            <v>1.65</v>
          </cell>
          <cell r="K55">
            <v>1.61</v>
          </cell>
          <cell r="L55">
            <v>1.52</v>
          </cell>
          <cell r="M55">
            <v>0.2067039106145252</v>
          </cell>
          <cell r="N55">
            <v>0.1393939393939394</v>
          </cell>
          <cell r="O55">
            <v>0.11801242236024855</v>
          </cell>
          <cell r="P55">
            <v>0.1184210526315789</v>
          </cell>
          <cell r="Q55">
            <v>0.14563283125007301</v>
          </cell>
          <cell r="R55">
            <v>-5.5865921787709424E-2</v>
          </cell>
          <cell r="S55">
            <v>-0.14545454545454545</v>
          </cell>
          <cell r="T55">
            <v>-0.17391304347826073</v>
          </cell>
          <cell r="U55">
            <v>-6.5789473684210578E-2</v>
          </cell>
          <cell r="V55">
            <v>-0.11025574610118154</v>
          </cell>
          <cell r="X55">
            <v>2.0299999999999998</v>
          </cell>
          <cell r="Y55">
            <v>1.88</v>
          </cell>
          <cell r="Z55">
            <v>1.83</v>
          </cell>
          <cell r="AA55">
            <v>1.73</v>
          </cell>
          <cell r="AB55">
            <v>0.11822660098522157</v>
          </cell>
          <cell r="AC55">
            <v>0.12234042553191489</v>
          </cell>
          <cell r="AD55">
            <v>0.12021857923497266</v>
          </cell>
          <cell r="AE55">
            <v>0.1213872832369942</v>
          </cell>
        </row>
        <row r="56">
          <cell r="A56" t="str">
            <v>VP2909</v>
          </cell>
          <cell r="C56">
            <v>320</v>
          </cell>
          <cell r="E56">
            <v>2.448</v>
          </cell>
          <cell r="F56">
            <v>0.47</v>
          </cell>
          <cell r="G56">
            <v>17.04</v>
          </cell>
          <cell r="H56">
            <v>16.080000000000002</v>
          </cell>
          <cell r="I56">
            <v>21.48</v>
          </cell>
          <cell r="J56">
            <v>19.799999999999997</v>
          </cell>
          <cell r="K56">
            <v>19.32</v>
          </cell>
          <cell r="L56">
            <v>18.240000000000002</v>
          </cell>
          <cell r="M56">
            <v>0.2067039106145252</v>
          </cell>
          <cell r="N56">
            <v>0.13939393939393932</v>
          </cell>
          <cell r="O56">
            <v>0.1180124223602485</v>
          </cell>
          <cell r="P56">
            <v>0.11842105263157894</v>
          </cell>
          <cell r="Q56">
            <v>0.14563283125007298</v>
          </cell>
          <cell r="R56">
            <v>0.18482309124767232</v>
          </cell>
          <cell r="S56">
            <v>0.11565656565656558</v>
          </cell>
          <cell r="T56">
            <v>9.3685300207039399E-2</v>
          </cell>
          <cell r="U56">
            <v>0.10307017543859649</v>
          </cell>
          <cell r="V56">
            <v>0.12430878313746845</v>
          </cell>
          <cell r="X56">
            <v>24.36</v>
          </cell>
          <cell r="Y56">
            <v>22.56</v>
          </cell>
          <cell r="Z56">
            <v>21.96</v>
          </cell>
          <cell r="AA56">
            <v>20.759999999999998</v>
          </cell>
          <cell r="AB56">
            <v>0.11822660098522164</v>
          </cell>
          <cell r="AC56">
            <v>0.12234042553191497</v>
          </cell>
          <cell r="AD56">
            <v>0.1202185792349727</v>
          </cell>
          <cell r="AE56">
            <v>0.12138728323699403</v>
          </cell>
        </row>
        <row r="57">
          <cell r="A57" t="str">
            <v>VP2903</v>
          </cell>
          <cell r="C57">
            <v>280</v>
          </cell>
          <cell r="E57">
            <v>0.35399999999999998</v>
          </cell>
          <cell r="F57">
            <v>0.47</v>
          </cell>
          <cell r="G57">
            <v>2.02</v>
          </cell>
          <cell r="H57">
            <v>1.91</v>
          </cell>
          <cell r="I57">
            <v>2.62</v>
          </cell>
          <cell r="J57">
            <v>2.39</v>
          </cell>
          <cell r="K57">
            <v>2.2999999999999998</v>
          </cell>
          <cell r="L57">
            <v>2.1800000000000002</v>
          </cell>
          <cell r="M57">
            <v>0.22900763358778628</v>
          </cell>
          <cell r="N57">
            <v>0.15481171548117159</v>
          </cell>
          <cell r="O57">
            <v>0.12173913043478253</v>
          </cell>
          <cell r="P57">
            <v>0.12385321100917442</v>
          </cell>
          <cell r="Q57">
            <v>0.15735292262822873</v>
          </cell>
          <cell r="R57">
            <v>4.9618320610687064E-2</v>
          </cell>
          <cell r="S57">
            <v>-4.1841004184100361E-2</v>
          </cell>
          <cell r="T57">
            <v>-8.2608695652173991E-2</v>
          </cell>
          <cell r="U57">
            <v>-4.5871559633026545E-3</v>
          </cell>
          <cell r="V57">
            <v>-1.9854633797222486E-2</v>
          </cell>
          <cell r="X57">
            <v>2.98</v>
          </cell>
          <cell r="Y57">
            <v>2.72</v>
          </cell>
          <cell r="Z57">
            <v>2.61</v>
          </cell>
          <cell r="AA57">
            <v>2.48</v>
          </cell>
          <cell r="AB57">
            <v>0.12080536912751674</v>
          </cell>
          <cell r="AC57">
            <v>0.12132352941176472</v>
          </cell>
          <cell r="AD57">
            <v>0.11877394636015329</v>
          </cell>
          <cell r="AE57">
            <v>0.12096774193548381</v>
          </cell>
        </row>
        <row r="58">
          <cell r="A58" t="str">
            <v>VP2910</v>
          </cell>
          <cell r="C58">
            <v>280</v>
          </cell>
          <cell r="E58">
            <v>4.2479999999999993</v>
          </cell>
          <cell r="F58">
            <v>0.47</v>
          </cell>
          <cell r="G58">
            <v>24.240000000000002</v>
          </cell>
          <cell r="H58">
            <v>22.919999999999998</v>
          </cell>
          <cell r="I58">
            <v>31.44</v>
          </cell>
          <cell r="J58">
            <v>28.68</v>
          </cell>
          <cell r="K58">
            <v>27.599999999999998</v>
          </cell>
          <cell r="L58">
            <v>26.160000000000004</v>
          </cell>
          <cell r="M58">
            <v>0.22900763358778622</v>
          </cell>
          <cell r="N58">
            <v>0.15481171548117148</v>
          </cell>
          <cell r="O58">
            <v>0.12173913043478247</v>
          </cell>
          <cell r="P58">
            <v>0.12385321100917451</v>
          </cell>
          <cell r="Q58">
            <v>0.1573529226282287</v>
          </cell>
          <cell r="R58">
            <v>0.21405852417302795</v>
          </cell>
          <cell r="S58">
            <v>0.13842398884239882</v>
          </cell>
          <cell r="T58">
            <v>0.10471014492753609</v>
          </cell>
          <cell r="U58">
            <v>0.11314984709480141</v>
          </cell>
          <cell r="V58">
            <v>0.14258562625944107</v>
          </cell>
          <cell r="X58">
            <v>35.76</v>
          </cell>
          <cell r="Y58">
            <v>32.64</v>
          </cell>
          <cell r="Z58">
            <v>31.32</v>
          </cell>
          <cell r="AA58">
            <v>29.759999999999998</v>
          </cell>
          <cell r="AB58">
            <v>0.12080536912751669</v>
          </cell>
          <cell r="AC58">
            <v>0.12132352941176473</v>
          </cell>
          <cell r="AD58">
            <v>0.11877394636015333</v>
          </cell>
          <cell r="AE58">
            <v>0.12096774193548369</v>
          </cell>
        </row>
        <row r="59">
          <cell r="A59" t="str">
            <v>VP2907</v>
          </cell>
          <cell r="C59">
            <v>216</v>
          </cell>
          <cell r="E59">
            <v>1.0900000000000001</v>
          </cell>
          <cell r="F59">
            <v>0.47</v>
          </cell>
          <cell r="G59">
            <v>5.6</v>
          </cell>
          <cell r="H59">
            <v>5.28</v>
          </cell>
          <cell r="I59">
            <v>7.38</v>
          </cell>
          <cell r="J59">
            <v>6.68</v>
          </cell>
          <cell r="K59">
            <v>6.42</v>
          </cell>
          <cell r="L59">
            <v>6.08</v>
          </cell>
          <cell r="M59">
            <v>0.24119241192411928</v>
          </cell>
          <cell r="N59">
            <v>0.16167664670658685</v>
          </cell>
          <cell r="O59">
            <v>0.12772585669781936</v>
          </cell>
          <cell r="P59">
            <v>0.13157894736842102</v>
          </cell>
          <cell r="Q59">
            <v>0.16554346567423661</v>
          </cell>
          <cell r="R59">
            <v>0.17750677506775073</v>
          </cell>
          <cell r="S59">
            <v>9.131736526946109E-2</v>
          </cell>
          <cell r="T59">
            <v>5.4517133956386341E-2</v>
          </cell>
          <cell r="U59">
            <v>8.5526315789473645E-2</v>
          </cell>
          <cell r="V59">
            <v>0.10221689752076796</v>
          </cell>
          <cell r="X59">
            <v>8.39</v>
          </cell>
          <cell r="Y59">
            <v>7.59</v>
          </cell>
          <cell r="Z59">
            <v>7.3</v>
          </cell>
          <cell r="AA59">
            <v>6.91</v>
          </cell>
          <cell r="AB59">
            <v>0.12038140643623368</v>
          </cell>
          <cell r="AC59">
            <v>0.11989459815546774</v>
          </cell>
          <cell r="AD59">
            <v>0.12054794520547944</v>
          </cell>
          <cell r="AE59">
            <v>0.12011577424023155</v>
          </cell>
        </row>
        <row r="60">
          <cell r="A60" t="str">
            <v>VP2908</v>
          </cell>
          <cell r="C60">
            <v>216</v>
          </cell>
          <cell r="E60">
            <v>4.3600000000000003</v>
          </cell>
          <cell r="F60">
            <v>0.47</v>
          </cell>
          <cell r="G60">
            <v>22.4</v>
          </cell>
          <cell r="H60">
            <v>21.12</v>
          </cell>
          <cell r="I60">
            <v>29.52</v>
          </cell>
          <cell r="J60">
            <v>26.72</v>
          </cell>
          <cell r="K60">
            <v>25.68</v>
          </cell>
          <cell r="L60">
            <v>24.32</v>
          </cell>
          <cell r="M60">
            <v>0.24119241192411928</v>
          </cell>
          <cell r="N60">
            <v>0.16167664670658685</v>
          </cell>
          <cell r="O60">
            <v>0.12772585669781936</v>
          </cell>
          <cell r="P60">
            <v>0.13157894736842102</v>
          </cell>
          <cell r="Q60">
            <v>0.16554346567423661</v>
          </cell>
          <cell r="R60">
            <v>0.22527100271002715</v>
          </cell>
          <cell r="S60">
            <v>0.14408682634730541</v>
          </cell>
          <cell r="T60">
            <v>0.10942367601246111</v>
          </cell>
          <cell r="U60">
            <v>0.12006578947368417</v>
          </cell>
          <cell r="V60">
            <v>0.14971182363586946</v>
          </cell>
          <cell r="X60">
            <v>33.56</v>
          </cell>
          <cell r="Y60">
            <v>30.36</v>
          </cell>
          <cell r="Z60">
            <v>29.2</v>
          </cell>
          <cell r="AA60">
            <v>27.64</v>
          </cell>
          <cell r="AB60">
            <v>0.12038140643623368</v>
          </cell>
          <cell r="AC60">
            <v>0.11989459815546774</v>
          </cell>
          <cell r="AD60">
            <v>0.12054794520547944</v>
          </cell>
          <cell r="AE60">
            <v>0.12011577424023155</v>
          </cell>
        </row>
        <row r="61">
          <cell r="A61" t="str">
            <v>VP2927</v>
          </cell>
          <cell r="C61">
            <v>70</v>
          </cell>
          <cell r="E61">
            <v>1.17</v>
          </cell>
          <cell r="F61">
            <v>0.47</v>
          </cell>
          <cell r="G61">
            <v>3.74</v>
          </cell>
          <cell r="H61">
            <v>3.53</v>
          </cell>
          <cell r="I61">
            <v>5.39</v>
          </cell>
          <cell r="J61">
            <v>4.71</v>
          </cell>
          <cell r="K61">
            <v>4.42</v>
          </cell>
          <cell r="L61">
            <v>4.2</v>
          </cell>
          <cell r="M61">
            <v>0.30612244897959173</v>
          </cell>
          <cell r="N61">
            <v>0.20594479830148615</v>
          </cell>
          <cell r="O61">
            <v>0.15384615384615377</v>
          </cell>
          <cell r="P61">
            <v>0.1595238095238096</v>
          </cell>
          <cell r="Q61">
            <v>0.20635930266276031</v>
          </cell>
          <cell r="R61">
            <v>0.21892393320964743</v>
          </cell>
          <cell r="S61">
            <v>0.10615711252653923</v>
          </cell>
          <cell r="T61">
            <v>4.7511312217194512E-2</v>
          </cell>
          <cell r="U61">
            <v>9.285714285714293E-2</v>
          </cell>
          <cell r="V61">
            <v>0.11636237520263103</v>
          </cell>
          <cell r="X61">
            <v>6.13</v>
          </cell>
          <cell r="Y61">
            <v>5.35</v>
          </cell>
          <cell r="Z61">
            <v>5.0199999999999996</v>
          </cell>
          <cell r="AA61">
            <v>4.7699999999999996</v>
          </cell>
          <cell r="AB61">
            <v>0.12071778140293642</v>
          </cell>
          <cell r="AC61">
            <v>0.11962616822429901</v>
          </cell>
          <cell r="AD61">
            <v>0.11952191235059755</v>
          </cell>
          <cell r="AE61">
            <v>0.11949685534591184</v>
          </cell>
        </row>
        <row r="62">
          <cell r="A62" t="str">
            <v>VP2928</v>
          </cell>
          <cell r="C62">
            <v>70</v>
          </cell>
          <cell r="E62">
            <v>14.04</v>
          </cell>
          <cell r="F62">
            <v>0.47</v>
          </cell>
          <cell r="G62">
            <v>44.88</v>
          </cell>
          <cell r="H62">
            <v>42.36</v>
          </cell>
          <cell r="I62">
            <v>64.679999999999993</v>
          </cell>
          <cell r="J62">
            <v>56.519999999999996</v>
          </cell>
          <cell r="K62">
            <v>53.04</v>
          </cell>
          <cell r="L62">
            <v>50.400000000000006</v>
          </cell>
          <cell r="M62">
            <v>0.30612244897959173</v>
          </cell>
          <cell r="N62">
            <v>0.2059447983014861</v>
          </cell>
          <cell r="O62">
            <v>0.15384615384615377</v>
          </cell>
          <cell r="P62">
            <v>0.15952380952380962</v>
          </cell>
          <cell r="Q62">
            <v>0.20635930266276031</v>
          </cell>
          <cell r="R62">
            <v>0.29885590599876305</v>
          </cell>
          <cell r="S62">
            <v>0.19762915782024051</v>
          </cell>
          <cell r="T62">
            <v>0.1449849170437405</v>
          </cell>
          <cell r="U62">
            <v>0.15396825396825406</v>
          </cell>
          <cell r="V62">
            <v>0.19885955870774955</v>
          </cell>
          <cell r="X62">
            <v>73.56</v>
          </cell>
          <cell r="Y62">
            <v>64.199999999999989</v>
          </cell>
          <cell r="Z62">
            <v>60.239999999999995</v>
          </cell>
          <cell r="AA62">
            <v>57.239999999999995</v>
          </cell>
          <cell r="AB62">
            <v>0.1207177814029365</v>
          </cell>
          <cell r="AC62">
            <v>0.11962616822429897</v>
          </cell>
          <cell r="AD62">
            <v>0.11952191235059755</v>
          </cell>
          <cell r="AE62">
            <v>0.11949685534591177</v>
          </cell>
        </row>
        <row r="63">
          <cell r="A63" t="str">
            <v>VP2921</v>
          </cell>
          <cell r="C63">
            <v>80</v>
          </cell>
          <cell r="E63">
            <v>2.0699999999999998</v>
          </cell>
          <cell r="F63">
            <v>0.47</v>
          </cell>
          <cell r="G63">
            <v>6.54</v>
          </cell>
          <cell r="H63">
            <v>6.17</v>
          </cell>
          <cell r="I63">
            <v>9.4600000000000009</v>
          </cell>
          <cell r="J63">
            <v>8.24</v>
          </cell>
          <cell r="K63">
            <v>7.74</v>
          </cell>
          <cell r="L63">
            <v>7.34</v>
          </cell>
          <cell r="M63">
            <v>0.30866807610993663</v>
          </cell>
          <cell r="N63">
            <v>0.2063106796116505</v>
          </cell>
          <cell r="O63">
            <v>0.15503875968992251</v>
          </cell>
          <cell r="P63">
            <v>0.15940054495912806</v>
          </cell>
          <cell r="Q63">
            <v>0.20735451509265942</v>
          </cell>
          <cell r="R63">
            <v>0.25898520084566606</v>
          </cell>
          <cell r="S63">
            <v>0.14927184466019419</v>
          </cell>
          <cell r="T63">
            <v>9.43152454780362E-2</v>
          </cell>
          <cell r="U63">
            <v>0.1212534059945504</v>
          </cell>
          <cell r="V63">
            <v>0.1559564242446117</v>
          </cell>
          <cell r="X63">
            <v>10.75</v>
          </cell>
          <cell r="Y63">
            <v>9.36</v>
          </cell>
          <cell r="Z63">
            <v>8.8000000000000007</v>
          </cell>
          <cell r="AA63">
            <v>8.34</v>
          </cell>
          <cell r="AB63">
            <v>0.11999999999999993</v>
          </cell>
          <cell r="AC63">
            <v>0.11965811965811958</v>
          </cell>
          <cell r="AD63">
            <v>0.12045454545454549</v>
          </cell>
          <cell r="AE63">
            <v>0.11990407673860912</v>
          </cell>
        </row>
        <row r="64">
          <cell r="A64" t="str">
            <v>VP29226</v>
          </cell>
          <cell r="C64">
            <v>80</v>
          </cell>
          <cell r="E64">
            <v>12.419999999999998</v>
          </cell>
          <cell r="F64">
            <v>0.47</v>
          </cell>
          <cell r="G64">
            <v>39.24</v>
          </cell>
          <cell r="H64">
            <v>37.019999999999996</v>
          </cell>
          <cell r="I64">
            <v>56.760000000000005</v>
          </cell>
          <cell r="J64">
            <v>49.44</v>
          </cell>
          <cell r="K64">
            <v>46.44</v>
          </cell>
          <cell r="L64">
            <v>44.04</v>
          </cell>
          <cell r="M64">
            <v>0.30866807610993663</v>
          </cell>
          <cell r="N64">
            <v>0.20631067961165042</v>
          </cell>
          <cell r="O64">
            <v>0.1550387596899224</v>
          </cell>
          <cell r="P64">
            <v>0.15940054495912814</v>
          </cell>
          <cell r="Q64">
            <v>0.2073545150926594</v>
          </cell>
          <cell r="R64">
            <v>0.30038759689922484</v>
          </cell>
          <cell r="S64">
            <v>0.196804207119741</v>
          </cell>
          <cell r="T64">
            <v>0.14491817398794135</v>
          </cell>
          <cell r="U64">
            <v>0.15304268846503186</v>
          </cell>
          <cell r="V64">
            <v>0.19878816661798476</v>
          </cell>
          <cell r="X64">
            <v>129</v>
          </cell>
          <cell r="Y64">
            <v>112.32</v>
          </cell>
          <cell r="Z64">
            <v>105.60000000000001</v>
          </cell>
          <cell r="AA64">
            <v>100.08</v>
          </cell>
          <cell r="AB64">
            <v>0.55999999999999994</v>
          </cell>
          <cell r="AC64">
            <v>0.55982905982905984</v>
          </cell>
          <cell r="AD64">
            <v>0.5602272727272728</v>
          </cell>
          <cell r="AE64">
            <v>0.55995203836930452</v>
          </cell>
        </row>
        <row r="65">
          <cell r="A65" t="str">
            <v>VP2929</v>
          </cell>
          <cell r="C65">
            <v>100</v>
          </cell>
          <cell r="E65">
            <v>2.9</v>
          </cell>
          <cell r="F65">
            <v>0.47</v>
          </cell>
          <cell r="G65">
            <v>9.34</v>
          </cell>
          <cell r="H65">
            <v>8.81</v>
          </cell>
          <cell r="I65">
            <v>13.44</v>
          </cell>
          <cell r="J65">
            <v>11.73</v>
          </cell>
          <cell r="K65">
            <v>11.03</v>
          </cell>
          <cell r="L65">
            <v>10.46</v>
          </cell>
          <cell r="M65">
            <v>0.30505952380952378</v>
          </cell>
          <cell r="N65">
            <v>0.20375106564364881</v>
          </cell>
          <cell r="O65">
            <v>0.15321849501359924</v>
          </cell>
          <cell r="P65">
            <v>0.15774378585086044</v>
          </cell>
          <cell r="Q65">
            <v>0.20494321757940806</v>
          </cell>
          <cell r="R65">
            <v>0.2700892857142857</v>
          </cell>
          <cell r="S65">
            <v>0.16368286445012792</v>
          </cell>
          <cell r="T65">
            <v>0.11060743427017222</v>
          </cell>
          <cell r="U65">
            <v>0.13097514340344171</v>
          </cell>
          <cell r="V65">
            <v>0.16883868195950688</v>
          </cell>
          <cell r="X65">
            <v>15.27</v>
          </cell>
          <cell r="Y65">
            <v>13.33</v>
          </cell>
          <cell r="Z65">
            <v>12.53</v>
          </cell>
          <cell r="AA65">
            <v>11.89</v>
          </cell>
          <cell r="AB65">
            <v>0.11984282907662083</v>
          </cell>
          <cell r="AC65">
            <v>0.12003000750187544</v>
          </cell>
          <cell r="AD65">
            <v>0.11971268954509179</v>
          </cell>
          <cell r="AE65">
            <v>0.12026913372581999</v>
          </cell>
        </row>
        <row r="66">
          <cell r="A66" t="str">
            <v>VP2930</v>
          </cell>
          <cell r="C66">
            <v>100</v>
          </cell>
          <cell r="E66">
            <v>11.6</v>
          </cell>
          <cell r="F66">
            <v>0.47</v>
          </cell>
          <cell r="G66">
            <v>37.36</v>
          </cell>
          <cell r="H66">
            <v>35.24</v>
          </cell>
          <cell r="I66">
            <v>53.76</v>
          </cell>
          <cell r="J66">
            <v>46.92</v>
          </cell>
          <cell r="K66">
            <v>44.12</v>
          </cell>
          <cell r="L66">
            <v>41.84</v>
          </cell>
          <cell r="M66">
            <v>0.30505952380952378</v>
          </cell>
          <cell r="N66">
            <v>0.20375106564364881</v>
          </cell>
          <cell r="O66">
            <v>0.15321849501359924</v>
          </cell>
          <cell r="P66">
            <v>0.15774378585086044</v>
          </cell>
          <cell r="Q66">
            <v>0.20494321757940806</v>
          </cell>
          <cell r="R66">
            <v>0.29631696428571425</v>
          </cell>
          <cell r="S66">
            <v>0.19373401534526857</v>
          </cell>
          <cell r="T66">
            <v>0.14256572982774249</v>
          </cell>
          <cell r="U66">
            <v>0.15105162523900575</v>
          </cell>
          <cell r="V66">
            <v>0.19591708367443275</v>
          </cell>
          <cell r="X66">
            <v>61.08</v>
          </cell>
          <cell r="Y66">
            <v>53.32</v>
          </cell>
          <cell r="Z66">
            <v>50.12</v>
          </cell>
          <cell r="AA66">
            <v>47.56</v>
          </cell>
          <cell r="AB66">
            <v>0.11984282907662083</v>
          </cell>
          <cell r="AC66">
            <v>0.12003000750187544</v>
          </cell>
          <cell r="AD66">
            <v>0.11971268954509179</v>
          </cell>
          <cell r="AE66">
            <v>0.12026913372581999</v>
          </cell>
        </row>
        <row r="67">
          <cell r="A67" t="str">
            <v>VP2931</v>
          </cell>
          <cell r="C67">
            <v>70</v>
          </cell>
          <cell r="E67">
            <v>2.1</v>
          </cell>
          <cell r="F67">
            <v>0.47</v>
          </cell>
          <cell r="G67">
            <v>3.5</v>
          </cell>
          <cell r="H67">
            <v>3.3</v>
          </cell>
          <cell r="I67">
            <v>6.11</v>
          </cell>
          <cell r="J67">
            <v>4.95</v>
          </cell>
          <cell r="K67">
            <v>4.45</v>
          </cell>
          <cell r="L67">
            <v>4.2300000000000004</v>
          </cell>
          <cell r="M67">
            <v>0.42716857610474634</v>
          </cell>
          <cell r="N67">
            <v>0.29292929292929293</v>
          </cell>
          <cell r="O67">
            <v>0.21348314606741575</v>
          </cell>
          <cell r="P67">
            <v>0.21985815602836892</v>
          </cell>
          <cell r="Q67">
            <v>0.28835979278245599</v>
          </cell>
          <cell r="R67">
            <v>0.35024549918166947</v>
          </cell>
          <cell r="S67">
            <v>0.19797979797979801</v>
          </cell>
          <cell r="T67">
            <v>0.10786516853932589</v>
          </cell>
          <cell r="U67">
            <v>0.15366430260047292</v>
          </cell>
          <cell r="V67">
            <v>0.20243869207531659</v>
          </cell>
          <cell r="X67">
            <v>6.94</v>
          </cell>
          <cell r="Y67">
            <v>5.63</v>
          </cell>
          <cell r="Z67">
            <v>5.0599999999999996</v>
          </cell>
          <cell r="AA67">
            <v>4.8099999999999996</v>
          </cell>
          <cell r="AB67">
            <v>0.11959654178674352</v>
          </cell>
          <cell r="AC67">
            <v>0.12078152753108343</v>
          </cell>
          <cell r="AD67">
            <v>0.12055335968379437</v>
          </cell>
          <cell r="AE67">
            <v>0.12058212058212042</v>
          </cell>
        </row>
        <row r="68">
          <cell r="A68" t="str">
            <v>VP2932</v>
          </cell>
          <cell r="C68">
            <v>70</v>
          </cell>
          <cell r="E68">
            <v>25.200000000000003</v>
          </cell>
          <cell r="F68">
            <v>0.47</v>
          </cell>
          <cell r="G68">
            <v>42</v>
          </cell>
          <cell r="H68">
            <v>39.599999999999994</v>
          </cell>
          <cell r="I68">
            <v>73.320000000000007</v>
          </cell>
          <cell r="J68">
            <v>59.400000000000006</v>
          </cell>
          <cell r="K68">
            <v>53.400000000000006</v>
          </cell>
          <cell r="L68">
            <v>50.760000000000005</v>
          </cell>
          <cell r="M68">
            <v>0.4271685761047464</v>
          </cell>
          <cell r="N68">
            <v>0.29292929292929298</v>
          </cell>
          <cell r="O68">
            <v>0.21348314606741581</v>
          </cell>
          <cell r="P68">
            <v>0.21985815602836897</v>
          </cell>
          <cell r="Q68">
            <v>0.28835979278245605</v>
          </cell>
          <cell r="R68">
            <v>0.42075831969448996</v>
          </cell>
          <cell r="S68">
            <v>0.28501683501683511</v>
          </cell>
          <cell r="T68">
            <v>0.20468164794007498</v>
          </cell>
          <cell r="U68">
            <v>0.21434200157604433</v>
          </cell>
          <cell r="V68">
            <v>0.2811997010568611</v>
          </cell>
          <cell r="X68">
            <v>83.28</v>
          </cell>
          <cell r="Y68">
            <v>67.56</v>
          </cell>
          <cell r="Z68">
            <v>60.72</v>
          </cell>
          <cell r="AA68">
            <v>57.72</v>
          </cell>
          <cell r="AB68">
            <v>0.11959654178674343</v>
          </cell>
          <cell r="AC68">
            <v>0.12078152753108343</v>
          </cell>
          <cell r="AD68">
            <v>0.12055335968379435</v>
          </cell>
          <cell r="AE68">
            <v>0.12058212058212048</v>
          </cell>
        </row>
        <row r="69">
          <cell r="A69" t="str">
            <v>VP2933</v>
          </cell>
          <cell r="C69">
            <v>36</v>
          </cell>
          <cell r="E69">
            <v>7.85</v>
          </cell>
          <cell r="F69">
            <v>0.47</v>
          </cell>
          <cell r="G69">
            <v>10.28</v>
          </cell>
          <cell r="H69">
            <v>9.6999999999999993</v>
          </cell>
          <cell r="I69">
            <v>19.71</v>
          </cell>
          <cell r="J69">
            <v>15.45</v>
          </cell>
          <cell r="K69">
            <v>13.57</v>
          </cell>
          <cell r="L69">
            <v>12.93</v>
          </cell>
          <cell r="M69">
            <v>0.47843734145104011</v>
          </cell>
          <cell r="N69">
            <v>0.33462783171521038</v>
          </cell>
          <cell r="O69">
            <v>0.2424465733235078</v>
          </cell>
          <cell r="P69">
            <v>0.24980665119876261</v>
          </cell>
          <cell r="Q69">
            <v>0.32632959942213025</v>
          </cell>
          <cell r="R69">
            <v>0.45459157787924914</v>
          </cell>
          <cell r="S69">
            <v>0.30420711974110037</v>
          </cell>
          <cell r="T69">
            <v>0.2078113485630067</v>
          </cell>
          <cell r="U69">
            <v>0.22815158546017017</v>
          </cell>
          <cell r="V69">
            <v>0.29869040791088158</v>
          </cell>
          <cell r="X69">
            <v>22.4</v>
          </cell>
          <cell r="Y69">
            <v>17.559999999999999</v>
          </cell>
          <cell r="Z69">
            <v>15.42</v>
          </cell>
          <cell r="AA69">
            <v>14.69</v>
          </cell>
          <cell r="AB69">
            <v>0.12008928571428562</v>
          </cell>
          <cell r="AC69">
            <v>0.12015945330296125</v>
          </cell>
          <cell r="AD69">
            <v>0.11997405966277559</v>
          </cell>
          <cell r="AE69">
            <v>0.11980939414567732</v>
          </cell>
        </row>
        <row r="70">
          <cell r="A70" t="str">
            <v>VP2934</v>
          </cell>
          <cell r="C70">
            <v>36</v>
          </cell>
          <cell r="E70">
            <v>31.4</v>
          </cell>
          <cell r="F70">
            <v>0.47</v>
          </cell>
          <cell r="G70">
            <v>41.12</v>
          </cell>
          <cell r="H70">
            <v>38.799999999999997</v>
          </cell>
          <cell r="I70">
            <v>78.84</v>
          </cell>
          <cell r="J70">
            <v>61.8</v>
          </cell>
          <cell r="K70">
            <v>54.28</v>
          </cell>
          <cell r="L70">
            <v>51.72</v>
          </cell>
          <cell r="M70">
            <v>0.47843734145104011</v>
          </cell>
          <cell r="N70">
            <v>0.33462783171521038</v>
          </cell>
          <cell r="O70">
            <v>0.2424465733235078</v>
          </cell>
          <cell r="P70">
            <v>0.24980665119876261</v>
          </cell>
          <cell r="Q70">
            <v>0.32632959942213025</v>
          </cell>
          <cell r="R70">
            <v>0.47247590055809241</v>
          </cell>
          <cell r="S70">
            <v>0.32702265372168288</v>
          </cell>
          <cell r="T70">
            <v>0.23378776713338251</v>
          </cell>
          <cell r="U70">
            <v>0.24439288476411453</v>
          </cell>
          <cell r="V70">
            <v>0.31941980154431809</v>
          </cell>
          <cell r="X70">
            <v>89.6</v>
          </cell>
          <cell r="Y70">
            <v>70.239999999999995</v>
          </cell>
          <cell r="Z70">
            <v>61.68</v>
          </cell>
          <cell r="AA70">
            <v>58.76</v>
          </cell>
          <cell r="AB70">
            <v>0.12008928571428562</v>
          </cell>
          <cell r="AC70">
            <v>0.12015945330296125</v>
          </cell>
          <cell r="AD70">
            <v>0.11997405966277559</v>
          </cell>
          <cell r="AE70">
            <v>0.11980939414567732</v>
          </cell>
        </row>
        <row r="71">
          <cell r="A71" t="str">
            <v>VP2941</v>
          </cell>
          <cell r="C71">
            <v>42</v>
          </cell>
          <cell r="E71">
            <v>9.3000000000000007</v>
          </cell>
          <cell r="F71">
            <v>0.47</v>
          </cell>
          <cell r="G71">
            <v>28.04</v>
          </cell>
          <cell r="H71">
            <v>26.46</v>
          </cell>
          <cell r="I71">
            <v>40.98</v>
          </cell>
          <cell r="J71">
            <v>35.53</v>
          </cell>
          <cell r="K71">
            <v>33.299999999999997</v>
          </cell>
          <cell r="L71">
            <v>31.59</v>
          </cell>
          <cell r="M71">
            <v>0.31576378721327475</v>
          </cell>
          <cell r="N71">
            <v>0.21080776808330992</v>
          </cell>
          <cell r="O71">
            <v>0.15795795795795792</v>
          </cell>
          <cell r="P71">
            <v>0.16239316239316237</v>
          </cell>
          <cell r="Q71">
            <v>0.21173066891192624</v>
          </cell>
          <cell r="R71">
            <v>0.30429477794045873</v>
          </cell>
          <cell r="S71">
            <v>0.19757951027300877</v>
          </cell>
          <cell r="T71">
            <v>0.1438438438438438</v>
          </cell>
          <cell r="U71">
            <v>0.15352959797404239</v>
          </cell>
          <cell r="V71">
            <v>0.19981193250783844</v>
          </cell>
          <cell r="X71">
            <v>46.57</v>
          </cell>
          <cell r="Y71">
            <v>40.380000000000003</v>
          </cell>
          <cell r="Z71">
            <v>37.840000000000003</v>
          </cell>
          <cell r="AA71">
            <v>35.9</v>
          </cell>
          <cell r="AB71">
            <v>0.12003435688211302</v>
          </cell>
          <cell r="AC71">
            <v>0.12010896483407631</v>
          </cell>
          <cell r="AD71">
            <v>0.11997885835095153</v>
          </cell>
          <cell r="AE71">
            <v>0.12005571030640666</v>
          </cell>
        </row>
        <row r="72">
          <cell r="A72" t="str">
            <v>VP2942</v>
          </cell>
          <cell r="C72">
            <v>42</v>
          </cell>
          <cell r="E72">
            <v>18.600000000000001</v>
          </cell>
          <cell r="F72">
            <v>0.47</v>
          </cell>
          <cell r="G72">
            <v>56.08</v>
          </cell>
          <cell r="H72">
            <v>52.92</v>
          </cell>
          <cell r="I72">
            <v>81.96</v>
          </cell>
          <cell r="J72">
            <v>71.06</v>
          </cell>
          <cell r="K72">
            <v>66.599999999999994</v>
          </cell>
          <cell r="L72">
            <v>63.18</v>
          </cell>
          <cell r="M72">
            <v>0.31576378721327475</v>
          </cell>
          <cell r="N72">
            <v>0.21080776808330992</v>
          </cell>
          <cell r="O72">
            <v>0.15795795795795792</v>
          </cell>
          <cell r="P72">
            <v>0.16239316239316237</v>
          </cell>
          <cell r="Q72">
            <v>0.21173066891192624</v>
          </cell>
          <cell r="R72">
            <v>0.31002928257686674</v>
          </cell>
          <cell r="S72">
            <v>0.20419363917815933</v>
          </cell>
          <cell r="T72">
            <v>0.15090090090090083</v>
          </cell>
          <cell r="U72">
            <v>0.1579613801836024</v>
          </cell>
          <cell r="V72">
            <v>0.20577130070988231</v>
          </cell>
          <cell r="X72">
            <v>93.14</v>
          </cell>
          <cell r="Y72">
            <v>80.760000000000005</v>
          </cell>
          <cell r="Z72">
            <v>75.680000000000007</v>
          </cell>
          <cell r="AA72">
            <v>71.8</v>
          </cell>
          <cell r="AB72">
            <v>0.12003435688211302</v>
          </cell>
          <cell r="AC72">
            <v>0.12010896483407631</v>
          </cell>
          <cell r="AD72">
            <v>0.11997885835095153</v>
          </cell>
          <cell r="AE72">
            <v>0.12005571030640666</v>
          </cell>
        </row>
        <row r="73">
          <cell r="A73" t="str">
            <v>VP</v>
          </cell>
          <cell r="E73">
            <v>0</v>
          </cell>
          <cell r="F73">
            <v>0.47</v>
          </cell>
          <cell r="G73" t="e">
            <v>#N/A</v>
          </cell>
          <cell r="H73" t="e">
            <v>#N/A</v>
          </cell>
          <cell r="I73" t="e">
            <v>#N/A</v>
          </cell>
          <cell r="J73" t="e">
            <v>#N/A</v>
          </cell>
          <cell r="K73" t="e">
            <v>#N/A</v>
          </cell>
          <cell r="L73" t="e">
            <v>#N/A</v>
          </cell>
          <cell r="M73" t="e">
            <v>#N/A</v>
          </cell>
          <cell r="N73" t="e">
            <v>#N/A</v>
          </cell>
          <cell r="O73" t="e">
            <v>#N/A</v>
          </cell>
          <cell r="P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 t="e">
            <v>#N/A</v>
          </cell>
          <cell r="X73" t="e">
            <v>#N/A</v>
          </cell>
          <cell r="Y73" t="e">
            <v>#N/A</v>
          </cell>
          <cell r="Z73" t="e">
            <v>#N/A</v>
          </cell>
          <cell r="AA73" t="e">
            <v>#N/A</v>
          </cell>
          <cell r="AB73" t="e">
            <v>#N/A</v>
          </cell>
          <cell r="AC73" t="e">
            <v>#N/A</v>
          </cell>
          <cell r="AD73" t="e">
            <v>#N/A</v>
          </cell>
          <cell r="AE73" t="e">
            <v>#N/A</v>
          </cell>
        </row>
        <row r="74">
          <cell r="A74" t="str">
            <v>VP2812</v>
          </cell>
          <cell r="E74">
            <v>0.18</v>
          </cell>
          <cell r="F74">
            <v>0.47</v>
          </cell>
          <cell r="G74">
            <v>2.14</v>
          </cell>
          <cell r="H74">
            <v>2.02</v>
          </cell>
          <cell r="I74">
            <v>2.57</v>
          </cell>
          <cell r="J74">
            <v>2.48</v>
          </cell>
          <cell r="K74">
            <v>2.4300000000000002</v>
          </cell>
          <cell r="L74">
            <v>2.2999999999999998</v>
          </cell>
          <cell r="M74">
            <v>0.16731517509727617</v>
          </cell>
          <cell r="N74">
            <v>0.13709677419354832</v>
          </cell>
          <cell r="O74">
            <v>0.11934156378600824</v>
          </cell>
          <cell r="P74">
            <v>0.12173913043478253</v>
          </cell>
          <cell r="Q74">
            <v>0.13637316087790383</v>
          </cell>
          <cell r="R74">
            <v>-1.5564202334630451E-2</v>
          </cell>
          <cell r="S74">
            <v>-5.2419354838709721E-2</v>
          </cell>
          <cell r="T74">
            <v>-7.4074074074074042E-2</v>
          </cell>
          <cell r="U74">
            <v>-9.6541132576100578E-17</v>
          </cell>
          <cell r="V74">
            <v>-3.5514407811853575E-2</v>
          </cell>
          <cell r="X74">
            <v>3.06</v>
          </cell>
          <cell r="Y74">
            <v>2.95</v>
          </cell>
          <cell r="Z74">
            <v>2.89</v>
          </cell>
          <cell r="AA74">
            <v>2.74</v>
          </cell>
          <cell r="AB74">
            <v>0.16013071895424844</v>
          </cell>
          <cell r="AC74">
            <v>0.15932203389830515</v>
          </cell>
          <cell r="AD74">
            <v>0.15916955017301035</v>
          </cell>
          <cell r="AE74">
            <v>0.16058394160583955</v>
          </cell>
        </row>
        <row r="75">
          <cell r="A75" t="str">
            <v>VP2818</v>
          </cell>
          <cell r="E75">
            <v>2.16</v>
          </cell>
          <cell r="F75">
            <v>0.47</v>
          </cell>
          <cell r="G75">
            <v>25.68</v>
          </cell>
          <cell r="H75">
            <v>24.240000000000002</v>
          </cell>
          <cell r="I75">
            <v>30.839999999999996</v>
          </cell>
          <cell r="J75">
            <v>29.759999999999998</v>
          </cell>
          <cell r="K75">
            <v>29.160000000000004</v>
          </cell>
          <cell r="L75">
            <v>27.599999999999998</v>
          </cell>
          <cell r="M75">
            <v>0.16731517509727617</v>
          </cell>
          <cell r="N75">
            <v>0.13709677419354835</v>
          </cell>
          <cell r="O75">
            <v>0.11934156378600835</v>
          </cell>
          <cell r="P75">
            <v>0.12173913043478247</v>
          </cell>
          <cell r="Q75">
            <v>0.13637316087790383</v>
          </cell>
          <cell r="R75">
            <v>0.15207522697795062</v>
          </cell>
          <cell r="S75">
            <v>0.12130376344086018</v>
          </cell>
          <cell r="T75">
            <v>0.10322359396433484</v>
          </cell>
          <cell r="U75">
            <v>0.11159420289855057</v>
          </cell>
          <cell r="V75">
            <v>0.12204919682042406</v>
          </cell>
          <cell r="X75">
            <v>36.72</v>
          </cell>
          <cell r="Y75">
            <v>35.400000000000006</v>
          </cell>
          <cell r="Z75">
            <v>34.68</v>
          </cell>
          <cell r="AA75">
            <v>32.880000000000003</v>
          </cell>
          <cell r="AB75">
            <v>0.16013071895424844</v>
          </cell>
          <cell r="AC75">
            <v>0.15932203389830527</v>
          </cell>
          <cell r="AD75">
            <v>0.15916955017301027</v>
          </cell>
          <cell r="AE75">
            <v>0.16058394160583955</v>
          </cell>
        </row>
        <row r="76">
          <cell r="A76" t="str">
            <v>VP2823</v>
          </cell>
          <cell r="E76">
            <v>0.18</v>
          </cell>
          <cell r="F76">
            <v>0.47</v>
          </cell>
          <cell r="G76">
            <v>2.14</v>
          </cell>
          <cell r="H76">
            <v>2.02</v>
          </cell>
          <cell r="I76">
            <v>2.57</v>
          </cell>
          <cell r="J76">
            <v>2.48</v>
          </cell>
          <cell r="K76">
            <v>2.4300000000000002</v>
          </cell>
          <cell r="L76">
            <v>2.2999999999999998</v>
          </cell>
          <cell r="M76">
            <v>0.16731517509727617</v>
          </cell>
          <cell r="N76">
            <v>0.13709677419354832</v>
          </cell>
          <cell r="O76">
            <v>0.11934156378600824</v>
          </cell>
          <cell r="P76">
            <v>0.12173913043478253</v>
          </cell>
          <cell r="Q76">
            <v>0.13637316087790383</v>
          </cell>
          <cell r="R76">
            <v>-1.5564202334630451E-2</v>
          </cell>
          <cell r="S76">
            <v>-5.2419354838709721E-2</v>
          </cell>
          <cell r="T76">
            <v>-7.4074074074074042E-2</v>
          </cell>
          <cell r="U76">
            <v>-9.6541132576100578E-17</v>
          </cell>
          <cell r="V76">
            <v>-3.5514407811853575E-2</v>
          </cell>
          <cell r="X76">
            <v>3.06</v>
          </cell>
          <cell r="Y76">
            <v>2.95</v>
          </cell>
          <cell r="Z76">
            <v>2.89</v>
          </cell>
          <cell r="AA76">
            <v>2.74</v>
          </cell>
          <cell r="AB76">
            <v>0.16013071895424844</v>
          </cell>
          <cell r="AC76">
            <v>0.15932203389830515</v>
          </cell>
          <cell r="AD76">
            <v>0.15916955017301035</v>
          </cell>
          <cell r="AE76">
            <v>0.16058394160583955</v>
          </cell>
        </row>
        <row r="77">
          <cell r="A77" t="str">
            <v>VP2829</v>
          </cell>
          <cell r="E77">
            <v>2.16</v>
          </cell>
          <cell r="F77">
            <v>0.47</v>
          </cell>
          <cell r="G77">
            <v>25.68</v>
          </cell>
          <cell r="H77">
            <v>24.240000000000002</v>
          </cell>
          <cell r="I77">
            <v>30.839999999999996</v>
          </cell>
          <cell r="J77">
            <v>29.759999999999998</v>
          </cell>
          <cell r="K77">
            <v>29.160000000000004</v>
          </cell>
          <cell r="L77">
            <v>27.599999999999998</v>
          </cell>
          <cell r="M77">
            <v>0.16731517509727617</v>
          </cell>
          <cell r="N77">
            <v>0.13709677419354835</v>
          </cell>
          <cell r="O77">
            <v>0.11934156378600835</v>
          </cell>
          <cell r="P77">
            <v>0.12173913043478247</v>
          </cell>
          <cell r="Q77">
            <v>0.13637316087790383</v>
          </cell>
          <cell r="R77">
            <v>0.15207522697795062</v>
          </cell>
          <cell r="S77">
            <v>0.12130376344086018</v>
          </cell>
          <cell r="T77">
            <v>0.10322359396433484</v>
          </cell>
          <cell r="U77">
            <v>0.11159420289855057</v>
          </cell>
          <cell r="V77">
            <v>0.12204919682042406</v>
          </cell>
          <cell r="X77">
            <v>36.72</v>
          </cell>
          <cell r="Y77">
            <v>35.400000000000006</v>
          </cell>
          <cell r="Z77">
            <v>34.68</v>
          </cell>
          <cell r="AA77">
            <v>32.880000000000003</v>
          </cell>
          <cell r="AB77">
            <v>0.16013071895424844</v>
          </cell>
          <cell r="AC77">
            <v>0.15932203389830527</v>
          </cell>
          <cell r="AD77">
            <v>0.15916955017301027</v>
          </cell>
          <cell r="AE77">
            <v>0.16058394160583955</v>
          </cell>
        </row>
        <row r="78">
          <cell r="A78" t="str">
            <v>VP2848</v>
          </cell>
          <cell r="E78">
            <v>1.1200000000000001</v>
          </cell>
          <cell r="F78">
            <v>0.47</v>
          </cell>
          <cell r="G78">
            <v>4.75</v>
          </cell>
          <cell r="H78">
            <v>4.49</v>
          </cell>
          <cell r="I78">
            <v>6.46</v>
          </cell>
          <cell r="J78">
            <v>5.9</v>
          </cell>
          <cell r="K78">
            <v>5.62</v>
          </cell>
          <cell r="L78">
            <v>5.33</v>
          </cell>
          <cell r="M78">
            <v>0.26470588235294118</v>
          </cell>
          <cell r="N78">
            <v>0.19491525423728817</v>
          </cell>
          <cell r="O78">
            <v>0.15480427046263348</v>
          </cell>
          <cell r="P78">
            <v>0.15759849906191367</v>
          </cell>
          <cell r="Q78">
            <v>0.19300597652869414</v>
          </cell>
          <cell r="R78">
            <v>0.19195046439628483</v>
          </cell>
          <cell r="S78">
            <v>0.11525423728813565</v>
          </cell>
          <cell r="T78">
            <v>7.1174377224199309E-2</v>
          </cell>
          <cell r="U78">
            <v>0.10506566604127576</v>
          </cell>
          <cell r="V78">
            <v>0.12086118623747388</v>
          </cell>
          <cell r="X78">
            <v>7.69</v>
          </cell>
          <cell r="Y78">
            <v>7.02</v>
          </cell>
          <cell r="Z78">
            <v>6.69</v>
          </cell>
          <cell r="AA78">
            <v>6.35</v>
          </cell>
          <cell r="AB78">
            <v>0.15994798439531865</v>
          </cell>
          <cell r="AC78">
            <v>0.15954415954415943</v>
          </cell>
          <cell r="AD78">
            <v>0.15994020926756355</v>
          </cell>
          <cell r="AE78">
            <v>0.16062992125984246</v>
          </cell>
        </row>
        <row r="79">
          <cell r="A79" t="str">
            <v>VP2849</v>
          </cell>
          <cell r="E79">
            <v>10.080000000000002</v>
          </cell>
          <cell r="F79">
            <v>0.47</v>
          </cell>
          <cell r="G79">
            <v>42.75</v>
          </cell>
          <cell r="H79">
            <v>40.410000000000004</v>
          </cell>
          <cell r="I79">
            <v>58.14</v>
          </cell>
          <cell r="J79">
            <v>53.1</v>
          </cell>
          <cell r="K79">
            <v>50.58</v>
          </cell>
          <cell r="L79">
            <v>47.97</v>
          </cell>
          <cell r="M79">
            <v>0.26470588235294118</v>
          </cell>
          <cell r="N79">
            <v>0.19491525423728814</v>
          </cell>
          <cell r="O79">
            <v>0.15480427046263343</v>
          </cell>
          <cell r="P79">
            <v>0.15759849906191359</v>
          </cell>
          <cell r="Q79">
            <v>0.19300597652869408</v>
          </cell>
          <cell r="R79">
            <v>0.25662194702442381</v>
          </cell>
          <cell r="S79">
            <v>0.18606403013182676</v>
          </cell>
          <cell r="T79">
            <v>0.1455120601028074</v>
          </cell>
          <cell r="U79">
            <v>0.15176151761517606</v>
          </cell>
          <cell r="V79">
            <v>0.18498988871855851</v>
          </cell>
          <cell r="X79">
            <v>69.210000000000008</v>
          </cell>
          <cell r="Y79">
            <v>63.179999999999993</v>
          </cell>
          <cell r="Z79">
            <v>60.21</v>
          </cell>
          <cell r="AA79">
            <v>57.15</v>
          </cell>
          <cell r="AB79">
            <v>0.15994798439531868</v>
          </cell>
          <cell r="AC79">
            <v>0.15954415954415943</v>
          </cell>
          <cell r="AD79">
            <v>0.15994020926756355</v>
          </cell>
          <cell r="AE79">
            <v>0.16062992125984252</v>
          </cell>
        </row>
        <row r="80">
          <cell r="A80" t="str">
            <v>VP2815</v>
          </cell>
          <cell r="E80">
            <v>0.64</v>
          </cell>
          <cell r="F80">
            <v>0.47</v>
          </cell>
          <cell r="G80">
            <v>4.75</v>
          </cell>
          <cell r="H80">
            <v>4.49</v>
          </cell>
          <cell r="I80">
            <v>5.96</v>
          </cell>
          <cell r="J80">
            <v>5.63</v>
          </cell>
          <cell r="K80">
            <v>5.48</v>
          </cell>
          <cell r="L80">
            <v>5.19</v>
          </cell>
          <cell r="M80">
            <v>0.2030201342281879</v>
          </cell>
          <cell r="N80">
            <v>0.15630550621669625</v>
          </cell>
          <cell r="O80">
            <v>0.13321167883211685</v>
          </cell>
          <cell r="P80">
            <v>0.13487475915221583</v>
          </cell>
          <cell r="Q80">
            <v>0.15685301960730419</v>
          </cell>
          <cell r="R80">
            <v>0.12416107382550336</v>
          </cell>
          <cell r="S80">
            <v>7.2824156305506205E-2</v>
          </cell>
          <cell r="T80">
            <v>4.7445255474452636E-2</v>
          </cell>
          <cell r="U80">
            <v>8.0924855491329509E-2</v>
          </cell>
          <cell r="V80">
            <v>8.1338835274197926E-2</v>
          </cell>
          <cell r="X80">
            <v>7.1</v>
          </cell>
          <cell r="Y80">
            <v>6.7</v>
          </cell>
          <cell r="Z80">
            <v>6.52</v>
          </cell>
          <cell r="AA80">
            <v>6.18</v>
          </cell>
          <cell r="AB80">
            <v>0.16056338028169009</v>
          </cell>
          <cell r="AC80">
            <v>0.15970149253731347</v>
          </cell>
          <cell r="AD80">
            <v>0.15950920245398761</v>
          </cell>
          <cell r="AE80">
            <v>0.16019417475728145</v>
          </cell>
        </row>
        <row r="81">
          <cell r="A81" t="str">
            <v>VP2817</v>
          </cell>
          <cell r="C81">
            <v>150</v>
          </cell>
          <cell r="E81">
            <v>5.76</v>
          </cell>
          <cell r="F81">
            <v>0.47</v>
          </cell>
          <cell r="G81">
            <v>42.75</v>
          </cell>
          <cell r="H81">
            <v>40.410000000000004</v>
          </cell>
          <cell r="I81">
            <v>53.64</v>
          </cell>
          <cell r="J81">
            <v>50.67</v>
          </cell>
          <cell r="K81">
            <v>49.320000000000007</v>
          </cell>
          <cell r="L81">
            <v>46.71</v>
          </cell>
          <cell r="M81">
            <v>0.20302013422818793</v>
          </cell>
          <cell r="N81">
            <v>0.15630550621669631</v>
          </cell>
          <cell r="O81">
            <v>0.13321167883211693</v>
          </cell>
          <cell r="P81">
            <v>0.13487475915221572</v>
          </cell>
          <cell r="Q81">
            <v>0.15685301960730422</v>
          </cell>
          <cell r="R81">
            <v>0.19425801640566742</v>
          </cell>
          <cell r="S81">
            <v>0.14702980067100851</v>
          </cell>
          <cell r="T81">
            <v>0.1236820762368209</v>
          </cell>
          <cell r="U81">
            <v>0.12888032541211725</v>
          </cell>
          <cell r="V81">
            <v>0.14846255468140351</v>
          </cell>
          <cell r="X81">
            <v>63.9</v>
          </cell>
          <cell r="Y81">
            <v>60.300000000000004</v>
          </cell>
          <cell r="Z81">
            <v>58.679999999999993</v>
          </cell>
          <cell r="AA81">
            <v>55.62</v>
          </cell>
          <cell r="AB81">
            <v>0.16056338028169012</v>
          </cell>
          <cell r="AC81">
            <v>0.15970149253731347</v>
          </cell>
          <cell r="AD81">
            <v>0.1595092024539875</v>
          </cell>
          <cell r="AE81">
            <v>0.16019417475728151</v>
          </cell>
        </row>
        <row r="82">
          <cell r="A82" t="str">
            <v>VP2825</v>
          </cell>
          <cell r="E82">
            <v>1.1200000000000001</v>
          </cell>
          <cell r="F82">
            <v>0.47</v>
          </cell>
          <cell r="G82">
            <v>4.75</v>
          </cell>
          <cell r="H82">
            <v>4.49</v>
          </cell>
          <cell r="I82">
            <v>6.46</v>
          </cell>
          <cell r="J82">
            <v>5.9</v>
          </cell>
          <cell r="K82">
            <v>5.62</v>
          </cell>
          <cell r="L82">
            <v>5.33</v>
          </cell>
          <cell r="M82">
            <v>0.26470588235294118</v>
          </cell>
          <cell r="N82">
            <v>0.19491525423728817</v>
          </cell>
          <cell r="O82">
            <v>0.15480427046263348</v>
          </cell>
          <cell r="P82">
            <v>0.15759849906191367</v>
          </cell>
          <cell r="Q82">
            <v>0.19300597652869414</v>
          </cell>
          <cell r="R82">
            <v>0.19195046439628483</v>
          </cell>
          <cell r="S82">
            <v>0.11525423728813565</v>
          </cell>
          <cell r="T82">
            <v>7.1174377224199309E-2</v>
          </cell>
          <cell r="U82">
            <v>0.10506566604127576</v>
          </cell>
          <cell r="V82">
            <v>0.12086118623747388</v>
          </cell>
          <cell r="X82">
            <v>7.69</v>
          </cell>
          <cell r="Y82">
            <v>7.02</v>
          </cell>
          <cell r="Z82">
            <v>6.69</v>
          </cell>
          <cell r="AA82">
            <v>6.35</v>
          </cell>
          <cell r="AB82">
            <v>0.15994798439531865</v>
          </cell>
          <cell r="AC82">
            <v>0.15954415954415943</v>
          </cell>
          <cell r="AD82">
            <v>0.15994020926756355</v>
          </cell>
          <cell r="AE82">
            <v>0.16062992125984246</v>
          </cell>
        </row>
        <row r="83">
          <cell r="A83" t="str">
            <v>VP2827</v>
          </cell>
          <cell r="E83">
            <v>10.080000000000002</v>
          </cell>
          <cell r="F83">
            <v>0.47</v>
          </cell>
          <cell r="G83">
            <v>42.75</v>
          </cell>
          <cell r="H83">
            <v>40.410000000000004</v>
          </cell>
          <cell r="I83">
            <v>58.14</v>
          </cell>
          <cell r="J83">
            <v>53.1</v>
          </cell>
          <cell r="K83">
            <v>50.58</v>
          </cell>
          <cell r="L83">
            <v>47.97</v>
          </cell>
          <cell r="M83">
            <v>0.26470588235294118</v>
          </cell>
          <cell r="N83">
            <v>0.19491525423728814</v>
          </cell>
          <cell r="O83">
            <v>0.15480427046263343</v>
          </cell>
          <cell r="P83">
            <v>0.15759849906191359</v>
          </cell>
          <cell r="Q83">
            <v>0.19300597652869408</v>
          </cell>
          <cell r="R83">
            <v>0.25662194702442381</v>
          </cell>
          <cell r="S83">
            <v>0.18606403013182676</v>
          </cell>
          <cell r="T83">
            <v>0.1455120601028074</v>
          </cell>
          <cell r="U83">
            <v>0.15176151761517606</v>
          </cell>
          <cell r="V83">
            <v>0.18498988871855851</v>
          </cell>
          <cell r="X83">
            <v>69.210000000000008</v>
          </cell>
          <cell r="Y83">
            <v>63.179999999999993</v>
          </cell>
          <cell r="Z83">
            <v>60.21</v>
          </cell>
          <cell r="AA83">
            <v>57.15</v>
          </cell>
          <cell r="AB83">
            <v>0.15994798439531868</v>
          </cell>
          <cell r="AC83">
            <v>0.15954415954415943</v>
          </cell>
          <cell r="AD83">
            <v>0.15994020926756355</v>
          </cell>
          <cell r="AE83">
            <v>0.16062992125984252</v>
          </cell>
        </row>
        <row r="84">
          <cell r="A84" t="str">
            <v>VP2805</v>
          </cell>
          <cell r="E84">
            <v>1.1200000000000001</v>
          </cell>
          <cell r="F84">
            <v>0.47</v>
          </cell>
          <cell r="G84">
            <v>5.18</v>
          </cell>
          <cell r="H84">
            <v>4.8899999999999997</v>
          </cell>
          <cell r="I84">
            <v>6.93</v>
          </cell>
          <cell r="J84">
            <v>6.38</v>
          </cell>
          <cell r="K84">
            <v>6.1</v>
          </cell>
          <cell r="L84">
            <v>5.78</v>
          </cell>
          <cell r="M84">
            <v>0.25252525252525254</v>
          </cell>
          <cell r="N84">
            <v>0.18808777429467088</v>
          </cell>
          <cell r="O84">
            <v>0.15081967213114753</v>
          </cell>
          <cell r="P84">
            <v>0.15397923875432534</v>
          </cell>
          <cell r="Q84">
            <v>0.18635298442634907</v>
          </cell>
          <cell r="R84">
            <v>0.1847041847041847</v>
          </cell>
          <cell r="S84">
            <v>0.11442006269592479</v>
          </cell>
          <cell r="T84">
            <v>7.3770491803278687E-2</v>
          </cell>
          <cell r="U84">
            <v>0.10553633217993089</v>
          </cell>
          <cell r="V84">
            <v>0.11960776784582977</v>
          </cell>
          <cell r="X84">
            <v>8.25</v>
          </cell>
          <cell r="Y84">
            <v>7.6</v>
          </cell>
          <cell r="Z84">
            <v>7.26</v>
          </cell>
          <cell r="AA84">
            <v>6.88</v>
          </cell>
          <cell r="AB84">
            <v>0.16000000000000003</v>
          </cell>
          <cell r="AC84">
            <v>0.16052631578947366</v>
          </cell>
          <cell r="AD84">
            <v>0.1597796143250689</v>
          </cell>
          <cell r="AE84">
            <v>0.15988372093023251</v>
          </cell>
        </row>
        <row r="85">
          <cell r="A85" t="str">
            <v>VP2807</v>
          </cell>
          <cell r="C85">
            <v>100</v>
          </cell>
          <cell r="E85">
            <v>10.080000000000002</v>
          </cell>
          <cell r="F85">
            <v>0.47</v>
          </cell>
          <cell r="G85">
            <v>46.62</v>
          </cell>
          <cell r="H85">
            <v>44.01</v>
          </cell>
          <cell r="I85">
            <v>62.37</v>
          </cell>
          <cell r="J85">
            <v>57.42</v>
          </cell>
          <cell r="K85">
            <v>54.9</v>
          </cell>
          <cell r="L85">
            <v>52.02</v>
          </cell>
          <cell r="M85">
            <v>0.25252525252525254</v>
          </cell>
          <cell r="N85">
            <v>0.18808777429467091</v>
          </cell>
          <cell r="O85">
            <v>0.15081967213114755</v>
          </cell>
          <cell r="P85">
            <v>0.15397923875432534</v>
          </cell>
          <cell r="Q85">
            <v>0.18635298442634907</v>
          </cell>
          <cell r="R85">
            <v>0.24498957832291166</v>
          </cell>
          <cell r="S85">
            <v>0.17990247300592133</v>
          </cell>
          <cell r="T85">
            <v>0.14225865209471769</v>
          </cell>
          <cell r="U85">
            <v>0.14859669357939262</v>
          </cell>
          <cell r="V85">
            <v>0.17893684925073583</v>
          </cell>
          <cell r="X85">
            <v>74.25</v>
          </cell>
          <cell r="Y85">
            <v>68.399999999999991</v>
          </cell>
          <cell r="Z85">
            <v>65.34</v>
          </cell>
          <cell r="AA85">
            <v>61.92</v>
          </cell>
          <cell r="AB85">
            <v>0.16000000000000003</v>
          </cell>
          <cell r="AC85">
            <v>0.16052631578947354</v>
          </cell>
          <cell r="AD85">
            <v>0.15977961432506893</v>
          </cell>
          <cell r="AE85">
            <v>0.15988372093023254</v>
          </cell>
        </row>
        <row r="86">
          <cell r="A86" t="str">
            <v>VP2838</v>
          </cell>
          <cell r="E86">
            <v>1.1200000000000001</v>
          </cell>
          <cell r="F86">
            <v>0.47</v>
          </cell>
          <cell r="G86">
            <v>5.61</v>
          </cell>
          <cell r="H86">
            <v>5.29</v>
          </cell>
          <cell r="I86">
            <v>7.41</v>
          </cell>
          <cell r="J86">
            <v>6.86</v>
          </cell>
          <cell r="K86">
            <v>6.58</v>
          </cell>
          <cell r="L86">
            <v>6.22</v>
          </cell>
          <cell r="M86">
            <v>0.24291497975708498</v>
          </cell>
          <cell r="N86">
            <v>0.18221574344023322</v>
          </cell>
          <cell r="O86">
            <v>0.14741641337386013</v>
          </cell>
          <cell r="P86">
            <v>0.14951768488745976</v>
          </cell>
          <cell r="Q86">
            <v>0.18051620536465951</v>
          </cell>
          <cell r="R86">
            <v>0.17948717948717946</v>
          </cell>
          <cell r="S86">
            <v>0.11370262390670553</v>
          </cell>
          <cell r="T86">
            <v>7.5987841945288723E-2</v>
          </cell>
          <cell r="U86">
            <v>0.10450160771704176</v>
          </cell>
          <cell r="V86">
            <v>0.11841981326405387</v>
          </cell>
          <cell r="X86">
            <v>8.82</v>
          </cell>
          <cell r="Y86">
            <v>8.17</v>
          </cell>
          <cell r="Z86">
            <v>7.83</v>
          </cell>
          <cell r="AA86">
            <v>7.4</v>
          </cell>
          <cell r="AB86">
            <v>0.1598639455782313</v>
          </cell>
          <cell r="AC86">
            <v>0.16034271725826188</v>
          </cell>
          <cell r="AD86">
            <v>0.15964240102171137</v>
          </cell>
          <cell r="AE86">
            <v>0.15945945945945952</v>
          </cell>
        </row>
        <row r="87">
          <cell r="A87" t="str">
            <v>VP2839</v>
          </cell>
          <cell r="E87">
            <v>10.080000000000002</v>
          </cell>
          <cell r="F87">
            <v>0.47</v>
          </cell>
          <cell r="G87">
            <v>50.49</v>
          </cell>
          <cell r="H87">
            <v>47.61</v>
          </cell>
          <cell r="I87">
            <v>66.69</v>
          </cell>
          <cell r="J87">
            <v>61.74</v>
          </cell>
          <cell r="K87">
            <v>59.22</v>
          </cell>
          <cell r="L87">
            <v>55.98</v>
          </cell>
          <cell r="M87">
            <v>0.24291497975708495</v>
          </cell>
          <cell r="N87">
            <v>0.18221574344023322</v>
          </cell>
          <cell r="O87">
            <v>0.14741641337386013</v>
          </cell>
          <cell r="P87">
            <v>0.14951768488745976</v>
          </cell>
          <cell r="Q87">
            <v>0.18051620536465951</v>
          </cell>
          <cell r="R87">
            <v>0.23586744639376211</v>
          </cell>
          <cell r="S87">
            <v>0.17460317460317459</v>
          </cell>
          <cell r="T87">
            <v>0.1394799054373522</v>
          </cell>
          <cell r="U87">
            <v>0.14451589853519112</v>
          </cell>
          <cell r="V87">
            <v>0.17361660624236999</v>
          </cell>
          <cell r="X87">
            <v>79.38</v>
          </cell>
          <cell r="Y87">
            <v>73.53</v>
          </cell>
          <cell r="Z87">
            <v>70.47</v>
          </cell>
          <cell r="AA87">
            <v>66.600000000000009</v>
          </cell>
          <cell r="AB87">
            <v>0.15986394557823128</v>
          </cell>
          <cell r="AC87">
            <v>0.16034271725826191</v>
          </cell>
          <cell r="AD87">
            <v>0.15964240102171137</v>
          </cell>
          <cell r="AE87">
            <v>0.15945945945945961</v>
          </cell>
        </row>
        <row r="88">
          <cell r="A88" t="str">
            <v>VP2835</v>
          </cell>
          <cell r="E88">
            <v>1.67</v>
          </cell>
          <cell r="F88">
            <v>0.47</v>
          </cell>
          <cell r="G88">
            <v>8.64</v>
          </cell>
          <cell r="H88">
            <v>8.16</v>
          </cell>
          <cell r="I88">
            <v>11.37</v>
          </cell>
          <cell r="J88">
            <v>10.53</v>
          </cell>
          <cell r="K88">
            <v>10.119999999999999</v>
          </cell>
          <cell r="L88">
            <v>9.59</v>
          </cell>
          <cell r="M88">
            <v>0.24010554089709751</v>
          </cell>
          <cell r="N88">
            <v>0.17948717948717938</v>
          </cell>
          <cell r="O88">
            <v>0.14624505928853743</v>
          </cell>
          <cell r="P88">
            <v>0.14911366006256516</v>
          </cell>
          <cell r="Q88">
            <v>0.17873785993384483</v>
          </cell>
          <cell r="R88">
            <v>0.19876868953386095</v>
          </cell>
          <cell r="S88">
            <v>0.13485280151946807</v>
          </cell>
          <cell r="T88">
            <v>9.9802371541501858E-2</v>
          </cell>
          <cell r="U88">
            <v>0.11991657977059433</v>
          </cell>
          <cell r="V88">
            <v>0.13833511059135631</v>
          </cell>
          <cell r="X88">
            <v>13.54</v>
          </cell>
          <cell r="Y88">
            <v>12.54</v>
          </cell>
          <cell r="Z88">
            <v>12.05</v>
          </cell>
          <cell r="AA88">
            <v>11.42</v>
          </cell>
          <cell r="AB88">
            <v>0.16026587887740029</v>
          </cell>
          <cell r="AC88">
            <v>0.16028708133971292</v>
          </cell>
          <cell r="AD88">
            <v>0.16016597510373456</v>
          </cell>
          <cell r="AE88">
            <v>0.16024518388791595</v>
          </cell>
        </row>
        <row r="89">
          <cell r="A89" t="str">
            <v>VP2837</v>
          </cell>
          <cell r="C89">
            <v>112</v>
          </cell>
          <cell r="E89">
            <v>10.02</v>
          </cell>
          <cell r="F89">
            <v>0.47</v>
          </cell>
          <cell r="G89">
            <v>51.84</v>
          </cell>
          <cell r="H89">
            <v>48.96</v>
          </cell>
          <cell r="I89">
            <v>68.22</v>
          </cell>
          <cell r="J89">
            <v>63.179999999999993</v>
          </cell>
          <cell r="K89">
            <v>60.72</v>
          </cell>
          <cell r="L89">
            <v>57.54</v>
          </cell>
          <cell r="M89">
            <v>0.24010554089709757</v>
          </cell>
          <cell r="N89">
            <v>0.17948717948717935</v>
          </cell>
          <cell r="O89">
            <v>0.14624505928853748</v>
          </cell>
          <cell r="P89">
            <v>0.14911366006256516</v>
          </cell>
          <cell r="Q89">
            <v>0.17873785993384489</v>
          </cell>
          <cell r="R89">
            <v>0.23321606566989145</v>
          </cell>
          <cell r="S89">
            <v>0.17204811649256077</v>
          </cell>
          <cell r="T89">
            <v>0.13850461133069819</v>
          </cell>
          <cell r="U89">
            <v>0.14424748001390336</v>
          </cell>
          <cell r="V89">
            <v>0.17200406837676341</v>
          </cell>
          <cell r="X89">
            <v>81.239999999999995</v>
          </cell>
          <cell r="Y89">
            <v>75.239999999999995</v>
          </cell>
          <cell r="Z89">
            <v>72.300000000000011</v>
          </cell>
          <cell r="AA89">
            <v>68.52</v>
          </cell>
          <cell r="AB89">
            <v>0.16026587887740026</v>
          </cell>
          <cell r="AC89">
            <v>0.16028708133971295</v>
          </cell>
          <cell r="AD89">
            <v>0.16016597510373459</v>
          </cell>
          <cell r="AE89">
            <v>0.16024518388791589</v>
          </cell>
        </row>
        <row r="90">
          <cell r="A90" t="str">
            <v>VP2833</v>
          </cell>
          <cell r="E90">
            <v>9</v>
          </cell>
          <cell r="F90">
            <v>0.47</v>
          </cell>
          <cell r="G90">
            <v>20.75</v>
          </cell>
          <cell r="H90">
            <v>19.579999999999998</v>
          </cell>
          <cell r="I90">
            <v>32.56</v>
          </cell>
          <cell r="J90">
            <v>28.06</v>
          </cell>
          <cell r="K90">
            <v>25.86</v>
          </cell>
          <cell r="L90">
            <v>24.56</v>
          </cell>
          <cell r="M90">
            <v>0.36271498771498778</v>
          </cell>
          <cell r="N90">
            <v>0.26051318602993584</v>
          </cell>
          <cell r="O90">
            <v>0.19760247486465582</v>
          </cell>
          <cell r="P90">
            <v>0.20276872964169385</v>
          </cell>
          <cell r="Q90">
            <v>0.25589984456281833</v>
          </cell>
          <cell r="R90">
            <v>0.34828009828009832</v>
          </cell>
          <cell r="S90">
            <v>0.24376336421952954</v>
          </cell>
          <cell r="T90">
            <v>0.17942768754833718</v>
          </cell>
          <cell r="U90">
            <v>0.19136807817589579</v>
          </cell>
          <cell r="V90">
            <v>0.24070980705596517</v>
          </cell>
          <cell r="X90">
            <v>38.76</v>
          </cell>
          <cell r="Y90">
            <v>33.4</v>
          </cell>
          <cell r="Z90">
            <v>30.79</v>
          </cell>
          <cell r="AA90">
            <v>29.24</v>
          </cell>
          <cell r="AB90">
            <v>0.15995872033023725</v>
          </cell>
          <cell r="AC90">
            <v>0.15988023952095809</v>
          </cell>
          <cell r="AD90">
            <v>0.16011692107827216</v>
          </cell>
          <cell r="AE90">
            <v>0.16005471956224351</v>
          </cell>
        </row>
        <row r="91">
          <cell r="A91" t="str">
            <v>VP2836</v>
          </cell>
          <cell r="E91">
            <v>36</v>
          </cell>
          <cell r="F91">
            <v>0.47</v>
          </cell>
          <cell r="G91">
            <v>83</v>
          </cell>
          <cell r="H91">
            <v>78.319999999999993</v>
          </cell>
          <cell r="I91">
            <v>130.24</v>
          </cell>
          <cell r="J91">
            <v>112.24</v>
          </cell>
          <cell r="K91">
            <v>103.44</v>
          </cell>
          <cell r="L91">
            <v>98.24</v>
          </cell>
          <cell r="M91">
            <v>0.36271498771498778</v>
          </cell>
          <cell r="N91">
            <v>0.26051318602993584</v>
          </cell>
          <cell r="O91">
            <v>0.19760247486465582</v>
          </cell>
          <cell r="P91">
            <v>0.20276872964169385</v>
          </cell>
          <cell r="Q91">
            <v>0.25589984456281833</v>
          </cell>
          <cell r="R91">
            <v>0.35910626535626539</v>
          </cell>
          <cell r="S91">
            <v>0.25632573057733427</v>
          </cell>
          <cell r="T91">
            <v>0.19305877803557617</v>
          </cell>
          <cell r="U91">
            <v>0.19991856677524431</v>
          </cell>
          <cell r="V91">
            <v>0.25210233518610503</v>
          </cell>
          <cell r="X91">
            <v>155.04</v>
          </cell>
          <cell r="Y91">
            <v>133.6</v>
          </cell>
          <cell r="Z91">
            <v>123.16</v>
          </cell>
          <cell r="AA91">
            <v>116.96</v>
          </cell>
          <cell r="AB91">
            <v>0.15995872033023725</v>
          </cell>
          <cell r="AC91">
            <v>0.15988023952095809</v>
          </cell>
          <cell r="AD91">
            <v>0.16011692107827216</v>
          </cell>
          <cell r="AE91">
            <v>0.16005471956224351</v>
          </cell>
        </row>
        <row r="92">
          <cell r="A92" t="str">
            <v>VP2037</v>
          </cell>
          <cell r="E92">
            <v>0.6</v>
          </cell>
          <cell r="F92">
            <v>0.47</v>
          </cell>
          <cell r="G92">
            <v>7.34</v>
          </cell>
          <cell r="H92">
            <v>6.93</v>
          </cell>
          <cell r="I92">
            <v>8.7899999999999991</v>
          </cell>
          <cell r="J92">
            <v>8.49</v>
          </cell>
          <cell r="K92">
            <v>8.34</v>
          </cell>
          <cell r="L92">
            <v>7.89</v>
          </cell>
          <cell r="M92">
            <v>0.16496018202502838</v>
          </cell>
          <cell r="N92">
            <v>0.13545347467608956</v>
          </cell>
          <cell r="O92">
            <v>0.11990407673860912</v>
          </cell>
          <cell r="P92">
            <v>0.12167300380228137</v>
          </cell>
          <cell r="Q92">
            <v>0.13549768431050213</v>
          </cell>
          <cell r="R92">
            <v>0.11149032992036398</v>
          </cell>
          <cell r="S92">
            <v>8.0094228504122539E-2</v>
          </cell>
          <cell r="T92">
            <v>6.3549160671462837E-2</v>
          </cell>
          <cell r="U92">
            <v>8.6185044359949295E-2</v>
          </cell>
          <cell r="V92">
            <v>8.5329690863974655E-2</v>
          </cell>
          <cell r="X92">
            <v>10.46</v>
          </cell>
          <cell r="Y92">
            <v>10.11</v>
          </cell>
          <cell r="Z92">
            <v>9.93</v>
          </cell>
          <cell r="AA92">
            <v>9.39</v>
          </cell>
          <cell r="AB92">
            <v>0.1596558317399619</v>
          </cell>
          <cell r="AC92">
            <v>0.16023738872403553</v>
          </cell>
          <cell r="AD92">
            <v>0.16012084592145015</v>
          </cell>
          <cell r="AE92">
            <v>0.15974440894568698</v>
          </cell>
        </row>
        <row r="93">
          <cell r="A93" t="str">
            <v>VP2038</v>
          </cell>
          <cell r="E93">
            <v>5.3999999999999995</v>
          </cell>
          <cell r="F93">
            <v>0.47</v>
          </cell>
          <cell r="G93">
            <v>66.06</v>
          </cell>
          <cell r="H93">
            <v>62.37</v>
          </cell>
          <cell r="I93">
            <v>79.109999999999985</v>
          </cell>
          <cell r="J93">
            <v>76.41</v>
          </cell>
          <cell r="K93">
            <v>75.06</v>
          </cell>
          <cell r="L93">
            <v>71.009999999999991</v>
          </cell>
          <cell r="M93">
            <v>0.16496018202502827</v>
          </cell>
          <cell r="N93">
            <v>0.13545347467608945</v>
          </cell>
          <cell r="O93">
            <v>0.1199040767386091</v>
          </cell>
          <cell r="P93">
            <v>0.1216730038022813</v>
          </cell>
          <cell r="Q93">
            <v>0.13549768431050202</v>
          </cell>
          <cell r="R93">
            <v>0.1590190873467322</v>
          </cell>
          <cell r="S93">
            <v>0.12930244732364865</v>
          </cell>
          <cell r="T93">
            <v>0.11364241939781507</v>
          </cell>
          <cell r="U93">
            <v>0.11772989719757773</v>
          </cell>
          <cell r="V93">
            <v>0.1299234628164434</v>
          </cell>
          <cell r="X93">
            <v>94.140000000000015</v>
          </cell>
          <cell r="Y93">
            <v>90.99</v>
          </cell>
          <cell r="Z93">
            <v>89.37</v>
          </cell>
          <cell r="AA93">
            <v>84.51</v>
          </cell>
          <cell r="AB93">
            <v>0.15965583173996203</v>
          </cell>
          <cell r="AC93">
            <v>0.16023738872403559</v>
          </cell>
          <cell r="AD93">
            <v>0.16012084592145018</v>
          </cell>
          <cell r="AE93">
            <v>0.15974440894568706</v>
          </cell>
        </row>
        <row r="94">
          <cell r="A94" t="str">
            <v>VP2855</v>
          </cell>
          <cell r="E94">
            <v>2</v>
          </cell>
          <cell r="F94">
            <v>0.47</v>
          </cell>
          <cell r="G94">
            <v>9.44</v>
          </cell>
          <cell r="H94">
            <v>8.91</v>
          </cell>
          <cell r="I94">
            <v>12.6</v>
          </cell>
          <cell r="J94">
            <v>11.6</v>
          </cell>
          <cell r="K94">
            <v>11.11</v>
          </cell>
          <cell r="L94">
            <v>10.52</v>
          </cell>
          <cell r="M94">
            <v>0.25079365079365079</v>
          </cell>
          <cell r="N94">
            <v>0.18620689655172415</v>
          </cell>
          <cell r="O94">
            <v>0.15031503150315031</v>
          </cell>
          <cell r="P94">
            <v>0.15304182509505698</v>
          </cell>
          <cell r="Q94">
            <v>0.18508935098589557</v>
          </cell>
          <cell r="R94">
            <v>0.21349206349206354</v>
          </cell>
          <cell r="S94">
            <v>0.14568965517241381</v>
          </cell>
          <cell r="T94">
            <v>0.10801080108010801</v>
          </cell>
          <cell r="U94">
            <v>0.12642585551330793</v>
          </cell>
          <cell r="V94">
            <v>0.14840459381447332</v>
          </cell>
          <cell r="X94">
            <v>15</v>
          </cell>
          <cell r="Y94">
            <v>13.81</v>
          </cell>
          <cell r="Z94">
            <v>13.23</v>
          </cell>
          <cell r="AA94">
            <v>12.52</v>
          </cell>
          <cell r="AB94">
            <v>0.16000000000000003</v>
          </cell>
          <cell r="AC94">
            <v>0.16002896451846493</v>
          </cell>
          <cell r="AD94">
            <v>0.1602418745275889</v>
          </cell>
          <cell r="AE94">
            <v>0.15974440894568689</v>
          </cell>
        </row>
        <row r="95">
          <cell r="A95" t="str">
            <v>VP2857</v>
          </cell>
          <cell r="E95">
            <v>16</v>
          </cell>
          <cell r="F95">
            <v>0.47</v>
          </cell>
          <cell r="G95">
            <v>75.52</v>
          </cell>
          <cell r="H95">
            <v>71.28</v>
          </cell>
          <cell r="I95">
            <v>100.8</v>
          </cell>
          <cell r="J95">
            <v>92.8</v>
          </cell>
          <cell r="K95">
            <v>88.88</v>
          </cell>
          <cell r="L95">
            <v>84.16</v>
          </cell>
          <cell r="M95">
            <v>0.25079365079365079</v>
          </cell>
          <cell r="N95">
            <v>0.18620689655172415</v>
          </cell>
          <cell r="O95">
            <v>0.15031503150315031</v>
          </cell>
          <cell r="P95">
            <v>0.15304182509505698</v>
          </cell>
          <cell r="Q95">
            <v>0.18508935098589557</v>
          </cell>
          <cell r="R95">
            <v>0.24613095238095242</v>
          </cell>
          <cell r="S95">
            <v>0.18114224137931037</v>
          </cell>
          <cell r="T95">
            <v>0.14502700270027002</v>
          </cell>
          <cell r="U95">
            <v>0.14971482889733836</v>
          </cell>
          <cell r="V95">
            <v>0.18050375633946777</v>
          </cell>
          <cell r="X95">
            <v>120</v>
          </cell>
          <cell r="Y95">
            <v>110.48</v>
          </cell>
          <cell r="Z95">
            <v>105.84</v>
          </cell>
          <cell r="AA95">
            <v>100.16</v>
          </cell>
          <cell r="AB95">
            <v>0.16000000000000003</v>
          </cell>
          <cell r="AC95">
            <v>0.16002896451846493</v>
          </cell>
          <cell r="AD95">
            <v>0.1602418745275889</v>
          </cell>
          <cell r="AE95">
            <v>0.15974440894568689</v>
          </cell>
        </row>
        <row r="96">
          <cell r="A96" t="str">
            <v>VP29505</v>
          </cell>
          <cell r="E96">
            <v>2</v>
          </cell>
          <cell r="F96">
            <v>0.47</v>
          </cell>
          <cell r="G96">
            <v>9.44</v>
          </cell>
          <cell r="H96">
            <v>8.91</v>
          </cell>
          <cell r="I96">
            <v>12.6</v>
          </cell>
          <cell r="J96">
            <v>11.6</v>
          </cell>
          <cell r="K96">
            <v>11.11</v>
          </cell>
          <cell r="L96">
            <v>10.52</v>
          </cell>
          <cell r="M96">
            <v>0.25079365079365079</v>
          </cell>
          <cell r="N96">
            <v>0.18620689655172415</v>
          </cell>
          <cell r="O96">
            <v>0.15031503150315031</v>
          </cell>
          <cell r="P96">
            <v>0.15304182509505698</v>
          </cell>
          <cell r="Q96">
            <v>0.18508935098589557</v>
          </cell>
          <cell r="R96">
            <v>0.21349206349206354</v>
          </cell>
          <cell r="S96">
            <v>0.14568965517241381</v>
          </cell>
          <cell r="T96">
            <v>0.10801080108010801</v>
          </cell>
          <cell r="U96">
            <v>0.12642585551330793</v>
          </cell>
          <cell r="V96">
            <v>0.14840459381447332</v>
          </cell>
          <cell r="X96">
            <v>15</v>
          </cell>
          <cell r="Y96">
            <v>13.81</v>
          </cell>
          <cell r="Z96">
            <v>13.23</v>
          </cell>
          <cell r="AA96">
            <v>12.52</v>
          </cell>
          <cell r="AB96">
            <v>0.16000000000000003</v>
          </cell>
          <cell r="AC96">
            <v>0.16002896451846493</v>
          </cell>
          <cell r="AD96">
            <v>0.1602418745275889</v>
          </cell>
          <cell r="AE96">
            <v>0.15974440894568689</v>
          </cell>
        </row>
        <row r="97">
          <cell r="A97" t="str">
            <v>VP29507</v>
          </cell>
          <cell r="E97">
            <v>16</v>
          </cell>
          <cell r="F97">
            <v>0.47</v>
          </cell>
          <cell r="G97">
            <v>75.52</v>
          </cell>
          <cell r="H97">
            <v>71.28</v>
          </cell>
          <cell r="I97">
            <v>100.8</v>
          </cell>
          <cell r="J97">
            <v>92.8</v>
          </cell>
          <cell r="K97">
            <v>88.88</v>
          </cell>
          <cell r="L97">
            <v>84.16</v>
          </cell>
          <cell r="M97">
            <v>0.25079365079365079</v>
          </cell>
          <cell r="N97">
            <v>0.18620689655172415</v>
          </cell>
          <cell r="O97">
            <v>0.15031503150315031</v>
          </cell>
          <cell r="P97">
            <v>0.15304182509505698</v>
          </cell>
          <cell r="Q97">
            <v>0.18508935098589557</v>
          </cell>
          <cell r="R97">
            <v>0.24613095238095242</v>
          </cell>
          <cell r="S97">
            <v>0.18114224137931037</v>
          </cell>
          <cell r="T97">
            <v>0.14502700270027002</v>
          </cell>
          <cell r="U97">
            <v>0.14971482889733836</v>
          </cell>
          <cell r="V97">
            <v>0.18050375633946777</v>
          </cell>
          <cell r="X97">
            <v>120</v>
          </cell>
          <cell r="Y97">
            <v>110.48</v>
          </cell>
          <cell r="Z97">
            <v>105.84</v>
          </cell>
          <cell r="AA97">
            <v>100.16</v>
          </cell>
          <cell r="AB97">
            <v>0.16000000000000003</v>
          </cell>
          <cell r="AC97">
            <v>0.16002896451846493</v>
          </cell>
          <cell r="AD97">
            <v>0.1602418745275889</v>
          </cell>
          <cell r="AE97">
            <v>0.15974440894568689</v>
          </cell>
        </row>
        <row r="98">
          <cell r="A98" t="str">
            <v>VP2865</v>
          </cell>
          <cell r="E98">
            <v>2</v>
          </cell>
          <cell r="F98">
            <v>0.47</v>
          </cell>
          <cell r="G98">
            <v>9.44</v>
          </cell>
          <cell r="H98">
            <v>8.91</v>
          </cell>
          <cell r="I98">
            <v>12.6</v>
          </cell>
          <cell r="J98">
            <v>11.6</v>
          </cell>
          <cell r="K98">
            <v>11.11</v>
          </cell>
          <cell r="L98">
            <v>10.52</v>
          </cell>
          <cell r="M98">
            <v>0.25079365079365079</v>
          </cell>
          <cell r="N98">
            <v>0.18620689655172415</v>
          </cell>
          <cell r="O98">
            <v>0.15031503150315031</v>
          </cell>
          <cell r="P98">
            <v>0.15304182509505698</v>
          </cell>
          <cell r="Q98">
            <v>0.18508935098589557</v>
          </cell>
          <cell r="R98">
            <v>0.21349206349206354</v>
          </cell>
          <cell r="S98">
            <v>0.14568965517241381</v>
          </cell>
          <cell r="T98">
            <v>0.10801080108010801</v>
          </cell>
          <cell r="U98">
            <v>0.12642585551330793</v>
          </cell>
          <cell r="V98">
            <v>0.14840459381447332</v>
          </cell>
          <cell r="X98">
            <v>15</v>
          </cell>
          <cell r="Y98">
            <v>13.81</v>
          </cell>
          <cell r="Z98">
            <v>13.23</v>
          </cell>
          <cell r="AA98">
            <v>12.52</v>
          </cell>
          <cell r="AB98">
            <v>0.16000000000000003</v>
          </cell>
          <cell r="AC98">
            <v>0.16002896451846493</v>
          </cell>
          <cell r="AD98">
            <v>0.1602418745275889</v>
          </cell>
          <cell r="AE98">
            <v>0.15974440894568689</v>
          </cell>
        </row>
        <row r="99">
          <cell r="A99" t="str">
            <v>VP2867</v>
          </cell>
          <cell r="E99">
            <v>16</v>
          </cell>
          <cell r="F99">
            <v>0.47</v>
          </cell>
          <cell r="G99">
            <v>75.52</v>
          </cell>
          <cell r="H99">
            <v>71.28</v>
          </cell>
          <cell r="I99">
            <v>100.8</v>
          </cell>
          <cell r="J99">
            <v>92.8</v>
          </cell>
          <cell r="K99">
            <v>88.88</v>
          </cell>
          <cell r="L99">
            <v>84.16</v>
          </cell>
          <cell r="M99">
            <v>0.25079365079365079</v>
          </cell>
          <cell r="N99">
            <v>0.18620689655172415</v>
          </cell>
          <cell r="O99">
            <v>0.15031503150315031</v>
          </cell>
          <cell r="P99">
            <v>0.15304182509505698</v>
          </cell>
          <cell r="Q99">
            <v>0.18508935098589557</v>
          </cell>
          <cell r="R99">
            <v>0.24613095238095242</v>
          </cell>
          <cell r="S99">
            <v>0.18114224137931037</v>
          </cell>
          <cell r="T99">
            <v>0.14502700270027002</v>
          </cell>
          <cell r="U99">
            <v>0.14971482889733836</v>
          </cell>
          <cell r="V99">
            <v>0.18050375633946777</v>
          </cell>
          <cell r="X99">
            <v>120</v>
          </cell>
          <cell r="Y99">
            <v>110.48</v>
          </cell>
          <cell r="Z99">
            <v>105.84</v>
          </cell>
          <cell r="AA99">
            <v>100.16</v>
          </cell>
          <cell r="AB99">
            <v>0.16000000000000003</v>
          </cell>
          <cell r="AC99">
            <v>0.16002896451846493</v>
          </cell>
          <cell r="AD99">
            <v>0.1602418745275889</v>
          </cell>
          <cell r="AE99">
            <v>0.15974440894568689</v>
          </cell>
        </row>
        <row r="100">
          <cell r="A100" t="str">
            <v>VP2085</v>
          </cell>
          <cell r="E100">
            <v>1.25</v>
          </cell>
          <cell r="F100">
            <v>0.47</v>
          </cell>
          <cell r="G100">
            <v>5.18</v>
          </cell>
          <cell r="H100">
            <v>4.8899999999999997</v>
          </cell>
          <cell r="I100">
            <v>7.08</v>
          </cell>
          <cell r="J100">
            <v>6.46</v>
          </cell>
          <cell r="K100">
            <v>6.14</v>
          </cell>
          <cell r="L100">
            <v>5.82</v>
          </cell>
          <cell r="M100">
            <v>0.26836158192090398</v>
          </cell>
          <cell r="N100">
            <v>0.19814241486068115</v>
          </cell>
          <cell r="O100">
            <v>0.15635179153094464</v>
          </cell>
          <cell r="P100">
            <v>0.15979381443298979</v>
          </cell>
          <cell r="Q100">
            <v>0.19566240068637991</v>
          </cell>
          <cell r="R100">
            <v>0.20197740112994356</v>
          </cell>
          <cell r="S100">
            <v>0.1253869969040248</v>
          </cell>
          <cell r="T100">
            <v>7.9804560260586327E-2</v>
          </cell>
          <cell r="U100">
            <v>0.11168384879725095</v>
          </cell>
          <cell r="V100">
            <v>0.1297132017729514</v>
          </cell>
          <cell r="X100">
            <v>8.43</v>
          </cell>
          <cell r="Y100">
            <v>7.69</v>
          </cell>
          <cell r="Z100">
            <v>7.31</v>
          </cell>
          <cell r="AA100">
            <v>6.93</v>
          </cell>
          <cell r="AB100">
            <v>0.16014234875444835</v>
          </cell>
          <cell r="AC100">
            <v>0.15994798439531865</v>
          </cell>
          <cell r="AD100">
            <v>0.16005471956224351</v>
          </cell>
          <cell r="AE100">
            <v>0.16017316017316011</v>
          </cell>
        </row>
        <row r="101">
          <cell r="A101" t="str">
            <v>VP2086</v>
          </cell>
          <cell r="E101">
            <v>11.25</v>
          </cell>
          <cell r="F101">
            <v>0.47</v>
          </cell>
          <cell r="G101">
            <v>46.62</v>
          </cell>
          <cell r="H101">
            <v>44.01</v>
          </cell>
          <cell r="I101">
            <v>63.72</v>
          </cell>
          <cell r="J101">
            <v>58.14</v>
          </cell>
          <cell r="K101">
            <v>55.26</v>
          </cell>
          <cell r="L101">
            <v>52.38</v>
          </cell>
          <cell r="M101">
            <v>0.26836158192090398</v>
          </cell>
          <cell r="N101">
            <v>0.19814241486068115</v>
          </cell>
          <cell r="O101">
            <v>0.15635179153094464</v>
          </cell>
          <cell r="P101">
            <v>0.15979381443298976</v>
          </cell>
          <cell r="Q101">
            <v>0.19566240068637991</v>
          </cell>
          <cell r="R101">
            <v>0.26098556183301952</v>
          </cell>
          <cell r="S101">
            <v>0.19005847953216379</v>
          </cell>
          <cell r="T101">
            <v>0.14784654361201593</v>
          </cell>
          <cell r="U101">
            <v>0.15444826269568546</v>
          </cell>
          <cell r="V101">
            <v>0.18833471191822118</v>
          </cell>
          <cell r="X101">
            <v>75.87</v>
          </cell>
          <cell r="Y101">
            <v>69.210000000000008</v>
          </cell>
          <cell r="Z101">
            <v>65.789999999999992</v>
          </cell>
          <cell r="AA101">
            <v>62.37</v>
          </cell>
          <cell r="AB101">
            <v>0.16014234875444847</v>
          </cell>
          <cell r="AC101">
            <v>0.15994798439531868</v>
          </cell>
          <cell r="AD101">
            <v>0.16005471956224343</v>
          </cell>
          <cell r="AE101">
            <v>0.16017316017316011</v>
          </cell>
        </row>
        <row r="102">
          <cell r="A102" t="str">
            <v>VP</v>
          </cell>
          <cell r="E102">
            <v>0</v>
          </cell>
          <cell r="F102">
            <v>0.47</v>
          </cell>
          <cell r="G102" t="e">
            <v>#N/A</v>
          </cell>
          <cell r="H102" t="e">
            <v>#N/A</v>
          </cell>
          <cell r="I102" t="e">
            <v>#N/A</v>
          </cell>
          <cell r="J102" t="e">
            <v>#N/A</v>
          </cell>
          <cell r="K102" t="e">
            <v>#N/A</v>
          </cell>
          <cell r="L102" t="e">
            <v>#N/A</v>
          </cell>
          <cell r="M102" t="e">
            <v>#N/A</v>
          </cell>
          <cell r="N102" t="e">
            <v>#N/A</v>
          </cell>
          <cell r="O102" t="e">
            <v>#N/A</v>
          </cell>
          <cell r="P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 t="e">
            <v>#N/A</v>
          </cell>
          <cell r="X102" t="e">
            <v>#N/A</v>
          </cell>
          <cell r="Y102" t="e">
            <v>#N/A</v>
          </cell>
          <cell r="Z102" t="e">
            <v>#N/A</v>
          </cell>
          <cell r="AA102" t="e">
            <v>#N/A</v>
          </cell>
          <cell r="AB102" t="e">
            <v>#N/A</v>
          </cell>
          <cell r="AC102" t="e">
            <v>#N/A</v>
          </cell>
          <cell r="AD102" t="e">
            <v>#N/A</v>
          </cell>
          <cell r="AE102" t="e">
            <v>#N/A</v>
          </cell>
        </row>
        <row r="103">
          <cell r="A103" t="str">
            <v>VP2087</v>
          </cell>
          <cell r="E103">
            <v>4.7</v>
          </cell>
          <cell r="F103">
            <v>0.47</v>
          </cell>
          <cell r="G103">
            <v>9.02</v>
          </cell>
          <cell r="H103">
            <v>8.52</v>
          </cell>
          <cell r="I103">
            <v>14.99</v>
          </cell>
          <cell r="J103">
            <v>12.63</v>
          </cell>
          <cell r="K103">
            <v>11.49</v>
          </cell>
          <cell r="L103">
            <v>10.93</v>
          </cell>
          <cell r="M103">
            <v>0.39826551034022684</v>
          </cell>
          <cell r="N103">
            <v>0.28582739509105315</v>
          </cell>
          <cell r="O103">
            <v>0.21496953872932992</v>
          </cell>
          <cell r="P103">
            <v>0.22049405306495884</v>
          </cell>
          <cell r="Q103">
            <v>0.27988912430639218</v>
          </cell>
          <cell r="R103">
            <v>0.36691127418278857</v>
          </cell>
          <cell r="S103">
            <v>0.24861441013460026</v>
          </cell>
          <cell r="T103">
            <v>0.17406440382941696</v>
          </cell>
          <cell r="U103">
            <v>0.19487648673376029</v>
          </cell>
          <cell r="V103">
            <v>0.24611664372014153</v>
          </cell>
          <cell r="X103">
            <v>17.850000000000001</v>
          </cell>
          <cell r="Y103">
            <v>15.04</v>
          </cell>
          <cell r="Z103">
            <v>13.68</v>
          </cell>
          <cell r="AA103">
            <v>13.01</v>
          </cell>
          <cell r="AB103">
            <v>0.16022408963585438</v>
          </cell>
          <cell r="AC103">
            <v>0.16023936170212755</v>
          </cell>
          <cell r="AD103">
            <v>0.16008771929824558</v>
          </cell>
          <cell r="AE103">
            <v>0.15987701767870868</v>
          </cell>
        </row>
        <row r="104">
          <cell r="A104" t="str">
            <v>VP2088</v>
          </cell>
          <cell r="E104">
            <v>18.8</v>
          </cell>
          <cell r="F104">
            <v>0.47</v>
          </cell>
          <cell r="G104">
            <v>36.08</v>
          </cell>
          <cell r="H104">
            <v>34.08</v>
          </cell>
          <cell r="I104">
            <v>59.96</v>
          </cell>
          <cell r="J104">
            <v>50.52</v>
          </cell>
          <cell r="K104">
            <v>45.96</v>
          </cell>
          <cell r="L104">
            <v>43.72</v>
          </cell>
          <cell r="M104">
            <v>0.39826551034022684</v>
          </cell>
          <cell r="N104">
            <v>0.28582739509105315</v>
          </cell>
          <cell r="O104">
            <v>0.21496953872932992</v>
          </cell>
          <cell r="P104">
            <v>0.22049405306495884</v>
          </cell>
          <cell r="Q104">
            <v>0.27988912430639218</v>
          </cell>
          <cell r="R104">
            <v>0.3904269513008673</v>
          </cell>
          <cell r="S104">
            <v>0.27652414885193988</v>
          </cell>
          <cell r="T104">
            <v>0.20474325500435164</v>
          </cell>
          <cell r="U104">
            <v>0.21408966148215922</v>
          </cell>
          <cell r="V104">
            <v>0.2714460041598295</v>
          </cell>
          <cell r="X104">
            <v>71.400000000000006</v>
          </cell>
          <cell r="Y104">
            <v>60.16</v>
          </cell>
          <cell r="Z104">
            <v>54.72</v>
          </cell>
          <cell r="AA104">
            <v>52.04</v>
          </cell>
          <cell r="AB104">
            <v>0.16022408963585438</v>
          </cell>
          <cell r="AC104">
            <v>0.16023936170212755</v>
          </cell>
          <cell r="AD104">
            <v>0.16008771929824558</v>
          </cell>
          <cell r="AE104">
            <v>0.15987701767870868</v>
          </cell>
        </row>
        <row r="105">
          <cell r="A105" t="str">
            <v>VP23071</v>
          </cell>
          <cell r="E105">
            <v>8.75</v>
          </cell>
          <cell r="F105">
            <v>0.47</v>
          </cell>
          <cell r="G105">
            <v>11.91</v>
          </cell>
          <cell r="H105">
            <v>11.24</v>
          </cell>
          <cell r="I105">
            <v>22.47</v>
          </cell>
          <cell r="J105">
            <v>18.100000000000001</v>
          </cell>
          <cell r="K105">
            <v>15.96</v>
          </cell>
          <cell r="L105">
            <v>15.21</v>
          </cell>
          <cell r="M105">
            <v>0.46995994659546059</v>
          </cell>
          <cell r="N105">
            <v>0.34198895027624315</v>
          </cell>
          <cell r="O105">
            <v>0.25375939849624063</v>
          </cell>
          <cell r="P105">
            <v>0.26101249178172259</v>
          </cell>
          <cell r="Q105">
            <v>0.33168019678741667</v>
          </cell>
          <cell r="R105">
            <v>0.44904316866933686</v>
          </cell>
          <cell r="S105">
            <v>0.31602209944751386</v>
          </cell>
          <cell r="T105">
            <v>0.22431077694235593</v>
          </cell>
          <cell r="U105">
            <v>0.24260355029585801</v>
          </cell>
          <cell r="V105">
            <v>0.30799489883876618</v>
          </cell>
          <cell r="X105">
            <v>26.75</v>
          </cell>
          <cell r="Y105">
            <v>21.55</v>
          </cell>
          <cell r="Z105">
            <v>19</v>
          </cell>
          <cell r="AA105">
            <v>18.11</v>
          </cell>
          <cell r="AB105">
            <v>0.16000000000000003</v>
          </cell>
          <cell r="AC105">
            <v>0.16009280742459392</v>
          </cell>
          <cell r="AD105">
            <v>0.15999999999999995</v>
          </cell>
          <cell r="AE105">
            <v>0.16013252346769732</v>
          </cell>
        </row>
        <row r="106">
          <cell r="A106" t="str">
            <v>VP2307</v>
          </cell>
          <cell r="E106">
            <v>35</v>
          </cell>
          <cell r="F106">
            <v>0.47</v>
          </cell>
          <cell r="G106">
            <v>47.64</v>
          </cell>
          <cell r="H106">
            <v>44.96</v>
          </cell>
          <cell r="I106">
            <v>89.88</v>
          </cell>
          <cell r="J106">
            <v>72.400000000000006</v>
          </cell>
          <cell r="K106">
            <v>63.84</v>
          </cell>
          <cell r="L106">
            <v>60.84</v>
          </cell>
          <cell r="M106">
            <v>0.46995994659546059</v>
          </cell>
          <cell r="N106">
            <v>0.34198895027624315</v>
          </cell>
          <cell r="O106">
            <v>0.25375939849624063</v>
          </cell>
          <cell r="P106">
            <v>0.26101249178172259</v>
          </cell>
          <cell r="Q106">
            <v>0.33168019678741667</v>
          </cell>
          <cell r="R106">
            <v>0.46473075211392967</v>
          </cell>
          <cell r="S106">
            <v>0.33549723756906086</v>
          </cell>
          <cell r="T106">
            <v>0.24639724310776945</v>
          </cell>
          <cell r="U106">
            <v>0.25641025641025644</v>
          </cell>
          <cell r="V106">
            <v>0.32575887230025408</v>
          </cell>
          <cell r="X106">
            <v>107</v>
          </cell>
          <cell r="Y106">
            <v>86.2</v>
          </cell>
          <cell r="Z106">
            <v>76</v>
          </cell>
          <cell r="AA106">
            <v>72.44</v>
          </cell>
          <cell r="AB106">
            <v>0.16000000000000003</v>
          </cell>
          <cell r="AC106">
            <v>0.16009280742459392</v>
          </cell>
          <cell r="AD106">
            <v>0.15999999999999995</v>
          </cell>
          <cell r="AE106">
            <v>0.16013252346769732</v>
          </cell>
        </row>
        <row r="107">
          <cell r="A107" t="str">
            <v>VP2301</v>
          </cell>
          <cell r="E107">
            <v>4.7</v>
          </cell>
          <cell r="F107">
            <v>0.47</v>
          </cell>
          <cell r="G107">
            <v>9.02</v>
          </cell>
          <cell r="H107">
            <v>8.52</v>
          </cell>
          <cell r="I107">
            <v>14.99</v>
          </cell>
          <cell r="J107">
            <v>12.63</v>
          </cell>
          <cell r="K107">
            <v>11.49</v>
          </cell>
          <cell r="L107">
            <v>10.93</v>
          </cell>
          <cell r="M107">
            <v>0.39826551034022684</v>
          </cell>
          <cell r="N107">
            <v>0.28582739509105315</v>
          </cell>
          <cell r="O107">
            <v>0.21496953872932992</v>
          </cell>
          <cell r="P107">
            <v>0.22049405306495884</v>
          </cell>
          <cell r="Q107">
            <v>0.27988912430639218</v>
          </cell>
          <cell r="R107">
            <v>0.36691127418278857</v>
          </cell>
          <cell r="S107">
            <v>0.24861441013460026</v>
          </cell>
          <cell r="T107">
            <v>0.17406440382941696</v>
          </cell>
          <cell r="U107">
            <v>0.19487648673376029</v>
          </cell>
          <cell r="V107">
            <v>0.24611664372014153</v>
          </cell>
          <cell r="X107">
            <v>17.850000000000001</v>
          </cell>
          <cell r="Y107">
            <v>15.04</v>
          </cell>
          <cell r="Z107">
            <v>13.68</v>
          </cell>
          <cell r="AA107">
            <v>13.01</v>
          </cell>
          <cell r="AB107">
            <v>0.16022408963585438</v>
          </cell>
          <cell r="AC107">
            <v>0.16023936170212755</v>
          </cell>
          <cell r="AD107">
            <v>0.16008771929824558</v>
          </cell>
          <cell r="AE107">
            <v>0.15987701767870868</v>
          </cell>
        </row>
        <row r="108">
          <cell r="A108" t="str">
            <v>VP2302</v>
          </cell>
          <cell r="E108">
            <v>18.8</v>
          </cell>
          <cell r="F108">
            <v>0.47</v>
          </cell>
          <cell r="G108">
            <v>36.08</v>
          </cell>
          <cell r="H108">
            <v>34.08</v>
          </cell>
          <cell r="I108">
            <v>59.96</v>
          </cell>
          <cell r="J108">
            <v>50.52</v>
          </cell>
          <cell r="K108">
            <v>45.96</v>
          </cell>
          <cell r="L108">
            <v>43.72</v>
          </cell>
          <cell r="M108">
            <v>0.39826551034022684</v>
          </cell>
          <cell r="N108">
            <v>0.28582739509105315</v>
          </cell>
          <cell r="O108">
            <v>0.21496953872932992</v>
          </cell>
          <cell r="P108">
            <v>0.22049405306495884</v>
          </cell>
          <cell r="Q108">
            <v>0.27988912430639218</v>
          </cell>
          <cell r="R108">
            <v>0.3904269513008673</v>
          </cell>
          <cell r="S108">
            <v>0.27652414885193988</v>
          </cell>
          <cell r="T108">
            <v>0.20474325500435164</v>
          </cell>
          <cell r="U108">
            <v>0.21408966148215922</v>
          </cell>
          <cell r="V108">
            <v>0.2714460041598295</v>
          </cell>
          <cell r="X108">
            <v>71.400000000000006</v>
          </cell>
          <cell r="Y108">
            <v>60.16</v>
          </cell>
          <cell r="Z108">
            <v>54.72</v>
          </cell>
          <cell r="AA108">
            <v>52.04</v>
          </cell>
          <cell r="AB108">
            <v>0.16022408963585438</v>
          </cell>
          <cell r="AC108">
            <v>0.16023936170212755</v>
          </cell>
          <cell r="AD108">
            <v>0.16008771929824558</v>
          </cell>
          <cell r="AE108">
            <v>0.15987701767870868</v>
          </cell>
        </row>
        <row r="109">
          <cell r="A109" t="str">
            <v>VP23051</v>
          </cell>
          <cell r="E109">
            <v>8.75</v>
          </cell>
          <cell r="F109">
            <v>0.47</v>
          </cell>
          <cell r="G109">
            <v>11.91</v>
          </cell>
          <cell r="H109">
            <v>11.24</v>
          </cell>
          <cell r="I109">
            <v>22.47</v>
          </cell>
          <cell r="J109">
            <v>18.100000000000001</v>
          </cell>
          <cell r="K109">
            <v>15.96</v>
          </cell>
          <cell r="L109">
            <v>15.21</v>
          </cell>
          <cell r="M109">
            <v>0.46995994659546059</v>
          </cell>
          <cell r="N109">
            <v>0.34198895027624315</v>
          </cell>
          <cell r="O109">
            <v>0.25375939849624063</v>
          </cell>
          <cell r="P109">
            <v>0.26101249178172259</v>
          </cell>
          <cell r="Q109">
            <v>0.33168019678741667</v>
          </cell>
          <cell r="R109">
            <v>0.44904316866933686</v>
          </cell>
          <cell r="S109">
            <v>0.31602209944751386</v>
          </cell>
          <cell r="T109">
            <v>0.22431077694235593</v>
          </cell>
          <cell r="U109">
            <v>0.24260355029585801</v>
          </cell>
          <cell r="V109">
            <v>0.30799489883876618</v>
          </cell>
          <cell r="X109">
            <v>26.75</v>
          </cell>
          <cell r="Y109">
            <v>21.55</v>
          </cell>
          <cell r="Z109">
            <v>19</v>
          </cell>
          <cell r="AA109">
            <v>18.11</v>
          </cell>
          <cell r="AB109">
            <v>0.16000000000000003</v>
          </cell>
          <cell r="AC109">
            <v>0.16009280742459392</v>
          </cell>
          <cell r="AD109">
            <v>0.15999999999999995</v>
          </cell>
          <cell r="AE109">
            <v>0.16013252346769732</v>
          </cell>
        </row>
        <row r="110">
          <cell r="A110" t="str">
            <v>VP2305</v>
          </cell>
          <cell r="E110">
            <v>35</v>
          </cell>
          <cell r="F110">
            <v>0.47</v>
          </cell>
          <cell r="G110">
            <v>47.64</v>
          </cell>
          <cell r="H110">
            <v>44.96</v>
          </cell>
          <cell r="I110">
            <v>89.88</v>
          </cell>
          <cell r="J110">
            <v>72.400000000000006</v>
          </cell>
          <cell r="K110">
            <v>63.84</v>
          </cell>
          <cell r="L110">
            <v>60.84</v>
          </cell>
          <cell r="M110">
            <v>0.46995994659546059</v>
          </cell>
          <cell r="N110">
            <v>0.34198895027624315</v>
          </cell>
          <cell r="O110">
            <v>0.25375939849624063</v>
          </cell>
          <cell r="P110">
            <v>0.26101249178172259</v>
          </cell>
          <cell r="Q110">
            <v>0.33168019678741667</v>
          </cell>
          <cell r="R110">
            <v>0.46473075211392967</v>
          </cell>
          <cell r="S110">
            <v>0.33549723756906086</v>
          </cell>
          <cell r="T110">
            <v>0.24639724310776945</v>
          </cell>
          <cell r="U110">
            <v>0.25641025641025644</v>
          </cell>
          <cell r="V110">
            <v>0.32575887230025408</v>
          </cell>
          <cell r="X110">
            <v>107</v>
          </cell>
          <cell r="Y110">
            <v>86.2</v>
          </cell>
          <cell r="Z110">
            <v>76</v>
          </cell>
          <cell r="AA110">
            <v>72.44</v>
          </cell>
          <cell r="AB110">
            <v>0.16000000000000003</v>
          </cell>
          <cell r="AC110">
            <v>0.16009280742459392</v>
          </cell>
          <cell r="AD110">
            <v>0.15999999999999995</v>
          </cell>
          <cell r="AE110">
            <v>0.16013252346769732</v>
          </cell>
        </row>
        <row r="111">
          <cell r="A111" t="str">
            <v>VP</v>
          </cell>
          <cell r="E111">
            <v>0</v>
          </cell>
          <cell r="F111">
            <v>0.47</v>
          </cell>
          <cell r="G111" t="e">
            <v>#N/A</v>
          </cell>
          <cell r="H111" t="e">
            <v>#N/A</v>
          </cell>
          <cell r="I111" t="e">
            <v>#N/A</v>
          </cell>
          <cell r="J111" t="e">
            <v>#N/A</v>
          </cell>
          <cell r="K111" t="e">
            <v>#N/A</v>
          </cell>
          <cell r="L111" t="e">
            <v>#N/A</v>
          </cell>
          <cell r="M111" t="e">
            <v>#N/A</v>
          </cell>
          <cell r="N111" t="e">
            <v>#N/A</v>
          </cell>
          <cell r="O111" t="e">
            <v>#N/A</v>
          </cell>
          <cell r="P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 t="e">
            <v>#N/A</v>
          </cell>
          <cell r="X111" t="e">
            <v>#N/A</v>
          </cell>
          <cell r="Y111" t="e">
            <v>#N/A</v>
          </cell>
          <cell r="Z111" t="e">
            <v>#N/A</v>
          </cell>
          <cell r="AA111" t="e">
            <v>#N/A</v>
          </cell>
          <cell r="AB111" t="e">
            <v>#N/A</v>
          </cell>
          <cell r="AC111" t="e">
            <v>#N/A</v>
          </cell>
          <cell r="AD111" t="e">
            <v>#N/A</v>
          </cell>
          <cell r="AE111" t="e">
            <v>#N/A</v>
          </cell>
        </row>
        <row r="112">
          <cell r="A112" t="str">
            <v>VPM10025</v>
          </cell>
          <cell r="E112">
            <v>2.4500000000000002</v>
          </cell>
          <cell r="F112">
            <v>0.47</v>
          </cell>
          <cell r="G112">
            <v>4.91</v>
          </cell>
          <cell r="H112">
            <v>4.6399999999999997</v>
          </cell>
          <cell r="I112">
            <v>8.0399999999999991</v>
          </cell>
          <cell r="J112">
            <v>6.82</v>
          </cell>
          <cell r="K112">
            <v>6.22</v>
          </cell>
          <cell r="L112">
            <v>5.92</v>
          </cell>
          <cell r="M112">
            <v>0.3893034825870646</v>
          </cell>
          <cell r="N112">
            <v>0.28005865102639299</v>
          </cell>
          <cell r="O112">
            <v>0.21061093247588419</v>
          </cell>
          <cell r="P112">
            <v>0.21621621621621626</v>
          </cell>
          <cell r="Q112">
            <v>0.27404732057638953</v>
          </cell>
          <cell r="R112">
            <v>0.33084577114427854</v>
          </cell>
          <cell r="S112">
            <v>0.21114369501466276</v>
          </cell>
          <cell r="T112">
            <v>0.13504823151125397</v>
          </cell>
          <cell r="U112">
            <v>0.16891891891891897</v>
          </cell>
          <cell r="V112">
            <v>0.21148915414727856</v>
          </cell>
          <cell r="X112">
            <v>9.57</v>
          </cell>
          <cell r="Y112">
            <v>8.1199999999999992</v>
          </cell>
          <cell r="Z112">
            <v>7.4</v>
          </cell>
          <cell r="AA112">
            <v>7.05</v>
          </cell>
          <cell r="AB112">
            <v>0.15987460815047033</v>
          </cell>
          <cell r="AC112">
            <v>0.16009852216748757</v>
          </cell>
          <cell r="AD112">
            <v>0.15945945945945952</v>
          </cell>
          <cell r="AE112">
            <v>0.16028368794326239</v>
          </cell>
        </row>
        <row r="113">
          <cell r="A113" t="str">
            <v>VPM10027</v>
          </cell>
          <cell r="C113">
            <v>36</v>
          </cell>
          <cell r="E113">
            <v>29.400000000000002</v>
          </cell>
          <cell r="F113">
            <v>0.47</v>
          </cell>
          <cell r="G113">
            <v>58.92</v>
          </cell>
          <cell r="H113">
            <v>55.679999999999993</v>
          </cell>
          <cell r="I113">
            <v>96.47999999999999</v>
          </cell>
          <cell r="J113">
            <v>81.84</v>
          </cell>
          <cell r="K113">
            <v>74.64</v>
          </cell>
          <cell r="L113">
            <v>71.039999999999992</v>
          </cell>
          <cell r="M113">
            <v>0.3893034825870646</v>
          </cell>
          <cell r="N113">
            <v>0.28005865102639299</v>
          </cell>
          <cell r="O113">
            <v>0.21061093247588422</v>
          </cell>
          <cell r="P113">
            <v>0.21621621621621623</v>
          </cell>
          <cell r="Q113">
            <v>0.27404732057638953</v>
          </cell>
          <cell r="R113">
            <v>0.38443200663349908</v>
          </cell>
          <cell r="S113">
            <v>0.27431573802541548</v>
          </cell>
          <cell r="T113">
            <v>0.20431404072883169</v>
          </cell>
          <cell r="U113">
            <v>0.2122747747747748</v>
          </cell>
          <cell r="V113">
            <v>0.26883414004063028</v>
          </cell>
          <cell r="X113">
            <v>114.84</v>
          </cell>
          <cell r="Y113">
            <v>97.44</v>
          </cell>
          <cell r="Z113">
            <v>88.800000000000011</v>
          </cell>
          <cell r="AA113">
            <v>84.6</v>
          </cell>
          <cell r="AB113">
            <v>0.15987460815047033</v>
          </cell>
          <cell r="AC113">
            <v>0.16009852216748763</v>
          </cell>
          <cell r="AD113">
            <v>0.15945945945945955</v>
          </cell>
          <cell r="AE113">
            <v>0.16028368794326245</v>
          </cell>
        </row>
        <row r="114">
          <cell r="A114" t="str">
            <v>VPM10035</v>
          </cell>
          <cell r="E114">
            <v>2.4500000000000002</v>
          </cell>
          <cell r="F114">
            <v>0.47</v>
          </cell>
          <cell r="G114">
            <v>4.5</v>
          </cell>
          <cell r="H114">
            <v>4.25</v>
          </cell>
          <cell r="I114">
            <v>7.59</v>
          </cell>
          <cell r="J114">
            <v>6.37</v>
          </cell>
          <cell r="K114">
            <v>5.77</v>
          </cell>
          <cell r="L114">
            <v>5.49</v>
          </cell>
          <cell r="M114">
            <v>0.40711462450592883</v>
          </cell>
          <cell r="N114">
            <v>0.29356357927786503</v>
          </cell>
          <cell r="O114">
            <v>0.22010398613518192</v>
          </cell>
          <cell r="P114">
            <v>0.22586520947176689</v>
          </cell>
          <cell r="Q114">
            <v>0.28666184984768567</v>
          </cell>
          <cell r="R114">
            <v>0.34519104084321478</v>
          </cell>
          <cell r="S114">
            <v>0.2197802197802198</v>
          </cell>
          <cell r="T114">
            <v>0.13864818024263426</v>
          </cell>
          <cell r="U114">
            <v>0.1748633879781421</v>
          </cell>
          <cell r="V114">
            <v>0.21962070721105276</v>
          </cell>
          <cell r="X114">
            <v>9.0399999999999991</v>
          </cell>
          <cell r="Y114">
            <v>7.58</v>
          </cell>
          <cell r="Z114">
            <v>6.87</v>
          </cell>
          <cell r="AA114">
            <v>6.54</v>
          </cell>
          <cell r="AB114">
            <v>0.16039823008849552</v>
          </cell>
          <cell r="AC114">
            <v>0.15963060686015831</v>
          </cell>
          <cell r="AD114">
            <v>0.1601164483260554</v>
          </cell>
          <cell r="AE114">
            <v>0.16055045871559631</v>
          </cell>
        </row>
        <row r="115">
          <cell r="A115" t="str">
            <v>VPM10037</v>
          </cell>
          <cell r="E115">
            <v>29.400000000000002</v>
          </cell>
          <cell r="F115">
            <v>0.47</v>
          </cell>
          <cell r="G115">
            <v>54</v>
          </cell>
          <cell r="H115">
            <v>51</v>
          </cell>
          <cell r="I115">
            <v>91.08</v>
          </cell>
          <cell r="J115">
            <v>76.44</v>
          </cell>
          <cell r="K115">
            <v>69.239999999999995</v>
          </cell>
          <cell r="L115">
            <v>65.88</v>
          </cell>
          <cell r="M115">
            <v>0.40711462450592883</v>
          </cell>
          <cell r="N115">
            <v>0.29356357927786497</v>
          </cell>
          <cell r="O115">
            <v>0.22010398613518192</v>
          </cell>
          <cell r="P115">
            <v>0.2258652094717668</v>
          </cell>
          <cell r="Q115">
            <v>0.28666184984768561</v>
          </cell>
          <cell r="R115">
            <v>0.40195432586736934</v>
          </cell>
          <cell r="S115">
            <v>0.28741496598639454</v>
          </cell>
          <cell r="T115">
            <v>0.21331600231080294</v>
          </cell>
          <cell r="U115">
            <v>0.22161505768063142</v>
          </cell>
          <cell r="V115">
            <v>0.2810750879612996</v>
          </cell>
          <cell r="X115">
            <v>108.47999999999999</v>
          </cell>
          <cell r="Y115">
            <v>90.960000000000008</v>
          </cell>
          <cell r="Z115">
            <v>82.44</v>
          </cell>
          <cell r="AA115">
            <v>78.48</v>
          </cell>
          <cell r="AB115">
            <v>0.16039823008849552</v>
          </cell>
          <cell r="AC115">
            <v>0.1596306068601584</v>
          </cell>
          <cell r="AD115">
            <v>0.16011644832605534</v>
          </cell>
          <cell r="AE115">
            <v>0.16055045871559642</v>
          </cell>
        </row>
        <row r="116">
          <cell r="A116" t="str">
            <v>VPM10011</v>
          </cell>
          <cell r="E116">
            <v>8.5</v>
          </cell>
          <cell r="F116">
            <v>0.47</v>
          </cell>
          <cell r="G116">
            <v>10.26</v>
          </cell>
          <cell r="H116">
            <v>9.69</v>
          </cell>
          <cell r="I116">
            <v>20.38</v>
          </cell>
          <cell r="J116">
            <v>16.12</v>
          </cell>
          <cell r="K116">
            <v>14.04</v>
          </cell>
          <cell r="L116">
            <v>13.41</v>
          </cell>
          <cell r="M116">
            <v>0.49656526005888124</v>
          </cell>
          <cell r="N116">
            <v>0.3635235732009926</v>
          </cell>
          <cell r="O116">
            <v>0.26923076923076922</v>
          </cell>
          <cell r="P116">
            <v>0.27740492170022374</v>
          </cell>
          <cell r="Q116">
            <v>0.3516811310477167</v>
          </cell>
          <cell r="R116">
            <v>0.47350343473994105</v>
          </cell>
          <cell r="S116">
            <v>0.33436724565756831</v>
          </cell>
          <cell r="T116">
            <v>0.23575498575498574</v>
          </cell>
          <cell r="U116">
            <v>0.25652498135719615</v>
          </cell>
          <cell r="V116">
            <v>0.32503766187742278</v>
          </cell>
          <cell r="X116">
            <v>24.26</v>
          </cell>
          <cell r="Y116">
            <v>19.190000000000001</v>
          </cell>
          <cell r="Z116">
            <v>16.71</v>
          </cell>
          <cell r="AA116">
            <v>15.96</v>
          </cell>
          <cell r="AB116">
            <v>0.15993404781533399</v>
          </cell>
          <cell r="AC116">
            <v>0.15997915581031788</v>
          </cell>
          <cell r="AD116">
            <v>0.15978456014362666</v>
          </cell>
          <cell r="AE116">
            <v>0.1597744360902256</v>
          </cell>
        </row>
        <row r="117">
          <cell r="A117" t="str">
            <v>VPM10018</v>
          </cell>
          <cell r="C117">
            <v>36</v>
          </cell>
          <cell r="E117">
            <v>34</v>
          </cell>
          <cell r="F117">
            <v>0.47</v>
          </cell>
          <cell r="G117">
            <v>41.04</v>
          </cell>
          <cell r="H117">
            <v>38.76</v>
          </cell>
          <cell r="I117">
            <v>81.52</v>
          </cell>
          <cell r="J117">
            <v>64.48</v>
          </cell>
          <cell r="K117">
            <v>56.16</v>
          </cell>
          <cell r="L117">
            <v>53.64</v>
          </cell>
          <cell r="M117">
            <v>0.49656526005888124</v>
          </cell>
          <cell r="N117">
            <v>0.3635235732009926</v>
          </cell>
          <cell r="O117">
            <v>0.26923076923076922</v>
          </cell>
          <cell r="P117">
            <v>0.27740492170022374</v>
          </cell>
          <cell r="Q117">
            <v>0.3516811310477167</v>
          </cell>
          <cell r="R117">
            <v>0.49079980372914622</v>
          </cell>
          <cell r="S117">
            <v>0.35623449131513657</v>
          </cell>
          <cell r="T117">
            <v>0.26086182336182334</v>
          </cell>
          <cell r="U117">
            <v>0.27218493661446685</v>
          </cell>
          <cell r="V117">
            <v>0.34502026375514327</v>
          </cell>
          <cell r="X117">
            <v>97.04</v>
          </cell>
          <cell r="Y117">
            <v>76.760000000000005</v>
          </cell>
          <cell r="Z117">
            <v>66.84</v>
          </cell>
          <cell r="AA117">
            <v>63.84</v>
          </cell>
          <cell r="AB117">
            <v>0.15993404781533399</v>
          </cell>
          <cell r="AC117">
            <v>0.15997915581031788</v>
          </cell>
          <cell r="AD117">
            <v>0.15978456014362666</v>
          </cell>
          <cell r="AE117">
            <v>0.1597744360902256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3A262-9175-4AB6-B992-476F71036C7D}">
  <sheetPr>
    <pageSetUpPr fitToPage="1"/>
  </sheetPr>
  <dimension ref="A1:AG111"/>
  <sheetViews>
    <sheetView showGridLines="0" tabSelected="1" zoomScaleNormal="100" zoomScaleSheetLayoutView="85" workbookViewId="0">
      <selection activeCell="E30" sqref="E30"/>
    </sheetView>
  </sheetViews>
  <sheetFormatPr defaultColWidth="7.42578125" defaultRowHeight="15" x14ac:dyDescent="0.2"/>
  <cols>
    <col min="1" max="2" width="11.42578125" style="1" customWidth="1"/>
    <col min="3" max="3" width="42.140625" style="1" customWidth="1"/>
    <col min="4" max="4" width="8.42578125" style="1" customWidth="1"/>
    <col min="5" max="5" width="8.5703125" style="19" customWidth="1"/>
    <col min="6" max="6" width="9.28515625" style="17" customWidth="1"/>
    <col min="7" max="7" width="12.42578125" style="17" customWidth="1"/>
    <col min="8" max="8" width="12" style="18" customWidth="1"/>
    <col min="9" max="9" width="11.5703125" style="19" customWidth="1"/>
    <col min="10" max="10" width="10" style="19" customWidth="1"/>
    <col min="11" max="11" width="10.28515625" style="19" customWidth="1"/>
    <col min="12" max="12" width="10" style="17" customWidth="1"/>
    <col min="13" max="13" width="8.140625" style="19" customWidth="1"/>
    <col min="14" max="14" width="5.42578125" style="19" hidden="1" customWidth="1"/>
    <col min="15" max="15" width="7.42578125" style="19" hidden="1" customWidth="1"/>
    <col min="16" max="16" width="8.85546875" style="13" customWidth="1"/>
    <col min="17" max="17" width="9.28515625" style="88" customWidth="1"/>
    <col min="18" max="18" width="10.28515625" style="20" customWidth="1"/>
    <col min="19" max="19" width="11.85546875" style="14" customWidth="1"/>
    <col min="20" max="20" width="20" style="2" customWidth="1"/>
    <col min="21" max="21" width="13.42578125" style="34" hidden="1" customWidth="1"/>
    <col min="22" max="22" width="14.7109375" style="1" customWidth="1"/>
    <col min="23" max="23" width="16.140625" style="1" customWidth="1"/>
    <col min="24" max="24" width="10" style="1" customWidth="1"/>
    <col min="25" max="25" width="9.28515625" style="1" bestFit="1" customWidth="1"/>
    <col min="26" max="26" width="13.42578125" style="1" customWidth="1"/>
    <col min="27" max="27" width="14.42578125" style="1" customWidth="1"/>
    <col min="28" max="29" width="11.5703125" style="1" customWidth="1"/>
    <col min="30" max="16384" width="7.42578125" style="1"/>
  </cols>
  <sheetData>
    <row r="1" spans="1:26" ht="21" customHeight="1" x14ac:dyDescent="0.2">
      <c r="A1" s="50"/>
      <c r="B1" s="53"/>
      <c r="C1" s="51"/>
      <c r="D1" s="51"/>
      <c r="E1" s="51"/>
      <c r="F1" s="51"/>
      <c r="G1" s="51"/>
      <c r="H1" s="51"/>
      <c r="I1" s="51"/>
      <c r="J1" s="51"/>
      <c r="K1" s="51"/>
      <c r="L1" s="73"/>
      <c r="M1" s="51"/>
      <c r="N1" s="123"/>
      <c r="O1" s="51"/>
      <c r="P1" s="52"/>
      <c r="Q1" s="82"/>
      <c r="R1" s="54"/>
      <c r="S1" s="123" t="s">
        <v>0</v>
      </c>
      <c r="U1" s="38"/>
    </row>
    <row r="2" spans="1:26" ht="13.5" customHeight="1" x14ac:dyDescent="0.2">
      <c r="A2" s="55"/>
      <c r="B2" s="70"/>
      <c r="C2" s="56"/>
      <c r="D2" s="56"/>
      <c r="E2" s="56"/>
      <c r="F2" s="56"/>
      <c r="G2" s="56"/>
      <c r="H2" s="56"/>
      <c r="I2" s="56"/>
      <c r="J2" s="56"/>
      <c r="K2" s="56"/>
      <c r="L2" s="57"/>
      <c r="M2" s="56"/>
      <c r="N2" s="124"/>
      <c r="O2" s="56"/>
      <c r="P2" s="56"/>
      <c r="Q2" s="83"/>
      <c r="R2" s="56"/>
      <c r="S2" s="124" t="s">
        <v>142</v>
      </c>
      <c r="U2" s="23"/>
    </row>
    <row r="3" spans="1:26" ht="13.5" customHeight="1" x14ac:dyDescent="0.2">
      <c r="A3" s="55"/>
      <c r="B3" s="70"/>
      <c r="C3" s="56"/>
      <c r="D3" s="56"/>
      <c r="E3" s="56"/>
      <c r="F3" s="56"/>
      <c r="G3" s="56"/>
      <c r="H3" s="56"/>
      <c r="I3" s="56"/>
      <c r="J3" s="56"/>
      <c r="K3" s="56"/>
      <c r="L3" s="57"/>
      <c r="M3" s="56"/>
      <c r="N3" s="124"/>
      <c r="O3" s="56"/>
      <c r="P3" s="56"/>
      <c r="Q3" s="83"/>
      <c r="R3" s="56"/>
      <c r="S3" s="124" t="s">
        <v>1</v>
      </c>
      <c r="U3" s="23"/>
    </row>
    <row r="4" spans="1:26" ht="28.5" customHeight="1" x14ac:dyDescent="0.4">
      <c r="A4" s="316" t="s">
        <v>2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130"/>
      <c r="U4" s="23"/>
    </row>
    <row r="5" spans="1:26" ht="28.5" customHeight="1" thickBot="1" x14ac:dyDescent="0.25">
      <c r="A5" s="318" t="s">
        <v>3</v>
      </c>
      <c r="B5" s="319"/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  <c r="S5" s="319"/>
      <c r="T5" s="131"/>
      <c r="U5" s="23"/>
    </row>
    <row r="6" spans="1:26" s="5" customFormat="1" ht="18" customHeight="1" x14ac:dyDescent="0.2">
      <c r="A6" s="292" t="s">
        <v>4</v>
      </c>
      <c r="B6" s="293"/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37"/>
      <c r="T6" s="23"/>
      <c r="U6" s="9"/>
      <c r="V6" s="1"/>
      <c r="W6" s="1"/>
      <c r="X6" s="1"/>
      <c r="Y6" s="1"/>
    </row>
    <row r="7" spans="1:26" s="5" customFormat="1" ht="18" customHeight="1" x14ac:dyDescent="0.2">
      <c r="A7" s="298" t="s">
        <v>5</v>
      </c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299"/>
      <c r="S7" s="4"/>
      <c r="T7" s="23"/>
      <c r="U7" s="9"/>
      <c r="V7" s="1"/>
      <c r="W7" s="1"/>
      <c r="X7" s="1"/>
      <c r="Y7" s="1"/>
    </row>
    <row r="8" spans="1:26" s="5" customFormat="1" ht="18" customHeight="1" x14ac:dyDescent="0.2">
      <c r="A8" s="296"/>
      <c r="B8" s="297"/>
      <c r="C8" s="297"/>
      <c r="D8" s="297"/>
      <c r="E8" s="297"/>
      <c r="F8" s="297"/>
      <c r="G8" s="297"/>
      <c r="H8" s="297"/>
      <c r="I8" s="297"/>
      <c r="J8" s="297"/>
      <c r="K8" s="126"/>
      <c r="L8" s="127"/>
      <c r="M8" s="128"/>
      <c r="N8" s="128"/>
      <c r="O8" s="128"/>
      <c r="P8" s="128"/>
      <c r="Q8" s="129"/>
      <c r="R8" s="128"/>
      <c r="S8" s="4"/>
      <c r="T8" s="23"/>
      <c r="U8" s="9"/>
      <c r="V8" s="1"/>
      <c r="W8" s="1"/>
      <c r="X8" s="1"/>
      <c r="Y8" s="1"/>
    </row>
    <row r="9" spans="1:26" s="5" customFormat="1" ht="21" customHeight="1" x14ac:dyDescent="0.2">
      <c r="A9" s="294" t="s">
        <v>6</v>
      </c>
      <c r="B9" s="295"/>
      <c r="C9" s="295"/>
      <c r="D9" s="295"/>
      <c r="E9" s="295"/>
      <c r="F9" s="295"/>
      <c r="G9" s="295"/>
      <c r="H9" s="295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4"/>
      <c r="T9" s="23"/>
      <c r="U9" s="2"/>
      <c r="V9" s="1"/>
      <c r="W9" s="1"/>
      <c r="X9" s="1"/>
      <c r="Y9" s="1"/>
    </row>
    <row r="10" spans="1:26" s="5" customFormat="1" ht="18" customHeight="1" x14ac:dyDescent="0.2">
      <c r="A10" s="298" t="s">
        <v>7</v>
      </c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4"/>
      <c r="T10" s="23"/>
      <c r="U10" s="2"/>
      <c r="V10" s="1"/>
      <c r="W10" s="1"/>
      <c r="X10" s="1"/>
      <c r="Y10" s="1"/>
    </row>
    <row r="11" spans="1:26" s="5" customFormat="1" ht="18" customHeight="1" thickBot="1" x14ac:dyDescent="0.25">
      <c r="A11" s="303" t="s">
        <v>8</v>
      </c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6"/>
      <c r="T11" s="23"/>
      <c r="U11" s="2"/>
      <c r="V11" s="1"/>
      <c r="W11" s="1"/>
      <c r="X11" s="1"/>
      <c r="Y11" s="1"/>
    </row>
    <row r="12" spans="1:26" s="8" customFormat="1" ht="9" customHeight="1" thickBot="1" x14ac:dyDescent="0.25">
      <c r="A12" s="7"/>
      <c r="B12" s="71"/>
      <c r="C12" s="58"/>
      <c r="D12" s="58"/>
      <c r="E12" s="58"/>
      <c r="F12" s="58"/>
      <c r="G12" s="58"/>
      <c r="H12" s="58"/>
      <c r="I12" s="58"/>
      <c r="J12" s="58"/>
      <c r="K12" s="58"/>
      <c r="L12" s="74"/>
      <c r="M12" s="58"/>
      <c r="N12" s="58"/>
      <c r="O12" s="58"/>
      <c r="P12" s="58"/>
      <c r="Q12" s="84"/>
      <c r="R12" s="59"/>
      <c r="S12" s="59"/>
      <c r="T12" s="59"/>
      <c r="U12" s="23"/>
      <c r="V12" s="1"/>
      <c r="W12" s="1"/>
      <c r="X12" s="1"/>
      <c r="Y12" s="1"/>
      <c r="Z12" s="1"/>
    </row>
    <row r="13" spans="1:26" s="8" customFormat="1" ht="17.25" customHeight="1" thickBot="1" x14ac:dyDescent="0.25">
      <c r="A13" s="305" t="s">
        <v>9</v>
      </c>
      <c r="B13" s="306"/>
      <c r="C13" s="277" t="s">
        <v>143</v>
      </c>
      <c r="D13" s="277"/>
      <c r="E13" s="277"/>
      <c r="F13" s="60"/>
      <c r="G13" s="60"/>
      <c r="H13" s="61"/>
      <c r="I13" s="60"/>
      <c r="J13" s="60"/>
      <c r="K13" s="75"/>
      <c r="L13" s="300" t="s">
        <v>10</v>
      </c>
      <c r="M13" s="301"/>
      <c r="N13" s="301"/>
      <c r="O13" s="301"/>
      <c r="P13" s="301"/>
      <c r="Q13" s="302"/>
      <c r="R13" s="278">
        <f>SUM(R24:R77)</f>
        <v>0</v>
      </c>
      <c r="S13" s="279"/>
      <c r="T13" s="23"/>
      <c r="U13" s="9"/>
      <c r="V13" s="1"/>
      <c r="W13" s="1"/>
      <c r="X13" s="1"/>
      <c r="Y13" s="1"/>
    </row>
    <row r="14" spans="1:26" s="8" customFormat="1" ht="17.25" customHeight="1" thickBot="1" x14ac:dyDescent="0.25">
      <c r="B14" s="274" t="s">
        <v>11</v>
      </c>
      <c r="C14" s="325"/>
      <c r="D14" s="325"/>
      <c r="E14" s="325"/>
      <c r="F14" s="60"/>
      <c r="G14" s="60"/>
      <c r="H14" s="60"/>
      <c r="I14" s="62"/>
      <c r="J14" s="62"/>
      <c r="K14" s="75"/>
      <c r="L14" s="300"/>
      <c r="M14" s="301"/>
      <c r="N14" s="301"/>
      <c r="O14" s="301"/>
      <c r="P14" s="301"/>
      <c r="Q14" s="302"/>
      <c r="R14" s="280"/>
      <c r="S14" s="281"/>
      <c r="T14" s="23"/>
      <c r="U14" s="9"/>
      <c r="V14" s="1"/>
      <c r="W14" s="1"/>
      <c r="X14" s="1"/>
      <c r="Y14" s="1"/>
    </row>
    <row r="15" spans="1:26" ht="17.25" customHeight="1" thickBot="1" x14ac:dyDescent="0.25">
      <c r="B15" s="274" t="s">
        <v>13</v>
      </c>
      <c r="C15" s="325"/>
      <c r="D15" s="325"/>
      <c r="E15" s="325"/>
      <c r="F15" s="60"/>
      <c r="G15" s="60"/>
      <c r="H15" s="60"/>
      <c r="I15" s="62"/>
      <c r="J15" s="62"/>
      <c r="K15" s="75"/>
      <c r="L15" s="286" t="s">
        <v>12</v>
      </c>
      <c r="M15" s="287"/>
      <c r="N15" s="287"/>
      <c r="O15" s="287"/>
      <c r="P15" s="287"/>
      <c r="Q15" s="288"/>
      <c r="R15" s="282">
        <f>SUM(R24:R77)</f>
        <v>0</v>
      </c>
      <c r="S15" s="283"/>
      <c r="T15" s="23"/>
      <c r="U15" s="9"/>
    </row>
    <row r="16" spans="1:26" ht="15" customHeight="1" thickBot="1" x14ac:dyDescent="0.25">
      <c r="B16" s="274" t="s">
        <v>17</v>
      </c>
      <c r="C16" s="325"/>
      <c r="D16" s="325"/>
      <c r="E16" s="325"/>
      <c r="F16" s="60"/>
      <c r="G16" s="153" t="s">
        <v>14</v>
      </c>
      <c r="H16" s="153"/>
      <c r="I16" s="153"/>
      <c r="J16" s="154" t="s">
        <v>15</v>
      </c>
      <c r="K16" s="75"/>
      <c r="L16" s="286" t="s">
        <v>16</v>
      </c>
      <c r="M16" s="287"/>
      <c r="N16" s="287"/>
      <c r="O16" s="287"/>
      <c r="P16" s="287"/>
      <c r="Q16" s="288"/>
      <c r="R16" s="282">
        <f>SUM(S24:S78)</f>
        <v>0</v>
      </c>
      <c r="S16" s="283"/>
      <c r="T16" s="23"/>
      <c r="U16" s="9"/>
    </row>
    <row r="17" spans="1:25" s="10" customFormat="1" ht="15.75" thickBot="1" x14ac:dyDescent="0.25">
      <c r="A17" s="275" t="s">
        <v>21</v>
      </c>
      <c r="B17" s="326"/>
      <c r="C17" s="325"/>
      <c r="D17" s="325"/>
      <c r="E17" s="325"/>
      <c r="F17" s="60"/>
      <c r="G17" s="153" t="s">
        <v>18</v>
      </c>
      <c r="H17" s="153"/>
      <c r="I17" s="153"/>
      <c r="J17" s="154" t="s">
        <v>19</v>
      </c>
      <c r="K17" s="75"/>
      <c r="L17" s="289" t="s">
        <v>20</v>
      </c>
      <c r="M17" s="290"/>
      <c r="N17" s="290"/>
      <c r="O17" s="290"/>
      <c r="P17" s="290"/>
      <c r="Q17" s="291"/>
      <c r="R17" s="284">
        <f>R16-R15</f>
        <v>0</v>
      </c>
      <c r="S17" s="285"/>
      <c r="T17" s="23"/>
      <c r="U17" s="9"/>
      <c r="V17" s="1"/>
      <c r="W17" s="1"/>
      <c r="X17" s="1"/>
      <c r="Y17" s="1"/>
    </row>
    <row r="18" spans="1:25" s="10" customFormat="1" ht="15.95" customHeight="1" x14ac:dyDescent="0.2">
      <c r="A18" s="275" t="s">
        <v>24</v>
      </c>
      <c r="B18" s="276"/>
      <c r="C18" s="325"/>
      <c r="D18" s="325"/>
      <c r="E18" s="325"/>
      <c r="F18" s="60"/>
      <c r="G18" s="153" t="s">
        <v>22</v>
      </c>
      <c r="H18" s="153"/>
      <c r="I18" s="153"/>
      <c r="J18" s="154" t="s">
        <v>23</v>
      </c>
      <c r="L18" s="60"/>
      <c r="M18" s="315"/>
      <c r="N18" s="315"/>
      <c r="O18" s="315"/>
      <c r="P18" s="315"/>
      <c r="Q18" s="315"/>
      <c r="R18" s="307"/>
      <c r="S18" s="307"/>
      <c r="T18" s="23"/>
      <c r="U18" s="9"/>
      <c r="V18" s="1"/>
      <c r="W18" s="1"/>
      <c r="X18" s="1"/>
      <c r="Y18" s="1"/>
    </row>
    <row r="19" spans="1:25" ht="15.95" customHeight="1" x14ac:dyDescent="0.2">
      <c r="A19" s="39"/>
      <c r="B19" s="72"/>
      <c r="C19" s="63"/>
      <c r="D19" s="63"/>
      <c r="E19" s="60"/>
      <c r="F19" s="132"/>
      <c r="G19" s="153" t="s">
        <v>25</v>
      </c>
      <c r="H19" s="153"/>
      <c r="I19" s="153"/>
      <c r="J19" s="154" t="s">
        <v>26</v>
      </c>
      <c r="K19" s="17"/>
      <c r="L19" s="60"/>
      <c r="M19" s="315"/>
      <c r="N19" s="315"/>
      <c r="O19" s="315"/>
      <c r="P19" s="315"/>
      <c r="Q19" s="315"/>
      <c r="R19" s="109"/>
      <c r="S19" s="109"/>
      <c r="T19" s="23"/>
      <c r="U19" s="9"/>
    </row>
    <row r="20" spans="1:25" ht="8.25" customHeight="1" x14ac:dyDescent="0.2">
      <c r="A20" s="39"/>
      <c r="B20" s="72"/>
      <c r="C20" s="63"/>
      <c r="D20" s="63"/>
      <c r="E20" s="60"/>
      <c r="F20" s="133"/>
      <c r="G20" s="77"/>
      <c r="M20" s="60"/>
      <c r="N20" s="109"/>
      <c r="O20" s="109"/>
      <c r="P20" s="110"/>
      <c r="Q20" s="111"/>
      <c r="R20" s="63"/>
      <c r="S20" s="109"/>
      <c r="T20" s="16"/>
      <c r="U20" s="23"/>
    </row>
    <row r="21" spans="1:25" ht="15.95" hidden="1" customHeight="1" x14ac:dyDescent="0.2">
      <c r="A21" s="39"/>
      <c r="B21" s="72"/>
      <c r="C21" s="63"/>
      <c r="D21" s="63"/>
      <c r="E21" s="60"/>
      <c r="G21" s="77"/>
      <c r="H21" s="60"/>
      <c r="M21" s="60"/>
      <c r="N21" s="64"/>
      <c r="O21" s="64"/>
      <c r="P21" s="60"/>
      <c r="Q21" s="85"/>
      <c r="R21" s="60"/>
      <c r="S21" s="64"/>
      <c r="U21" s="23"/>
    </row>
    <row r="22" spans="1:25" s="11" customFormat="1" ht="29.25" customHeight="1" thickBot="1" x14ac:dyDescent="0.3">
      <c r="A22" s="321"/>
      <c r="B22" s="322"/>
      <c r="C22" s="322"/>
      <c r="D22" s="107"/>
      <c r="E22" s="99" t="s">
        <v>27</v>
      </c>
      <c r="G22" s="314" t="s">
        <v>28</v>
      </c>
      <c r="H22" s="314"/>
      <c r="I22" s="314"/>
      <c r="J22" s="314"/>
      <c r="K22" s="169"/>
      <c r="L22" s="107"/>
      <c r="M22" s="107"/>
      <c r="N22" s="107"/>
      <c r="O22" s="107"/>
      <c r="Q22" s="178">
        <f>SUM(Q24:Q77)</f>
        <v>0</v>
      </c>
      <c r="R22" s="108"/>
      <c r="S22" s="1"/>
      <c r="T22" s="125"/>
      <c r="U22" s="23" t="s">
        <v>29</v>
      </c>
    </row>
    <row r="23" spans="1:25" ht="64.5" thickBot="1" x14ac:dyDescent="0.25">
      <c r="A23" s="135" t="s">
        <v>30</v>
      </c>
      <c r="B23" s="320" t="s">
        <v>31</v>
      </c>
      <c r="C23" s="320"/>
      <c r="D23" s="247" t="s">
        <v>32</v>
      </c>
      <c r="E23" s="246" t="s">
        <v>33</v>
      </c>
      <c r="F23" s="248" t="s">
        <v>34</v>
      </c>
      <c r="G23" s="249" t="s">
        <v>35</v>
      </c>
      <c r="H23" s="250" t="s">
        <v>36</v>
      </c>
      <c r="I23" s="251" t="s">
        <v>37</v>
      </c>
      <c r="J23" s="252" t="s">
        <v>38</v>
      </c>
      <c r="K23" s="252" t="s">
        <v>39</v>
      </c>
      <c r="L23" s="247" t="s">
        <v>32</v>
      </c>
      <c r="M23" s="247" t="s">
        <v>40</v>
      </c>
      <c r="N23" s="247" t="s">
        <v>41</v>
      </c>
      <c r="O23" s="247" t="s">
        <v>42</v>
      </c>
      <c r="P23" s="184" t="s">
        <v>43</v>
      </c>
      <c r="Q23" s="247" t="s">
        <v>44</v>
      </c>
      <c r="R23" s="246" t="s">
        <v>45</v>
      </c>
      <c r="S23" s="246" t="s">
        <v>46</v>
      </c>
      <c r="U23" s="192">
        <f>SUM(R24:R77)</f>
        <v>0</v>
      </c>
    </row>
    <row r="24" spans="1:25" s="12" customFormat="1" ht="16.5" hidden="1" customHeight="1" x14ac:dyDescent="0.2">
      <c r="A24" s="160" t="s">
        <v>47</v>
      </c>
      <c r="B24" s="312" t="s">
        <v>48</v>
      </c>
      <c r="C24" s="313"/>
      <c r="D24" s="234">
        <v>8</v>
      </c>
      <c r="E24" s="235"/>
      <c r="F24" s="236">
        <f>IF(E24&lt;=0,0,IF(E24&lt;M24,M24,MROUND(E24,M24)))</f>
        <v>0</v>
      </c>
      <c r="G24" s="176">
        <v>6.5451909599999993</v>
      </c>
      <c r="H24" s="237">
        <v>6.2179314119999987</v>
      </c>
      <c r="I24" s="238">
        <v>5.5961382707999991</v>
      </c>
      <c r="J24" s="239">
        <v>5.260369974551999</v>
      </c>
      <c r="K24" s="240">
        <v>720</v>
      </c>
      <c r="L24" s="241">
        <v>8</v>
      </c>
      <c r="M24" s="241">
        <v>8</v>
      </c>
      <c r="N24" s="242"/>
      <c r="O24" s="243"/>
      <c r="P24" s="183">
        <v>2</v>
      </c>
      <c r="Q24" s="244">
        <f t="shared" ref="Q24:Q30" si="0">F24*P24</f>
        <v>0</v>
      </c>
      <c r="R24" s="66">
        <f t="shared" ref="R24:R30" si="1">F24*G24</f>
        <v>0</v>
      </c>
      <c r="S24" s="245" cm="1">
        <f t="array" ref="S24">IF($U$23&lt;500,0,IF(F24&gt;=K24,F24*J24,F24*_xlfn.IFS($U$23&gt;=2500,I24,$U$23&gt;=1250,H24,$U$23&gt;=500,G24)))</f>
        <v>0</v>
      </c>
      <c r="T24" s="80"/>
    </row>
    <row r="25" spans="1:25" s="12" customFormat="1" ht="16.5" hidden="1" customHeight="1" x14ac:dyDescent="0.2">
      <c r="A25" s="161" t="s">
        <v>49</v>
      </c>
      <c r="B25" s="310" t="s">
        <v>50</v>
      </c>
      <c r="C25" s="311"/>
      <c r="D25" s="44">
        <v>4</v>
      </c>
      <c r="E25" s="36"/>
      <c r="F25" s="100">
        <f t="shared" ref="F25:F30" si="2">IF(E25&lt;=0,0,IF(E25&lt;M25,M25,MROUND(E25,M25)))</f>
        <v>0</v>
      </c>
      <c r="G25" s="170">
        <v>22.020102720000004</v>
      </c>
      <c r="H25" s="171">
        <v>20.919097584000003</v>
      </c>
      <c r="I25" s="172">
        <v>18.827187825600003</v>
      </c>
      <c r="J25" s="173">
        <v>17.697556556064001</v>
      </c>
      <c r="K25" s="174">
        <v>260</v>
      </c>
      <c r="L25" s="180">
        <v>4</v>
      </c>
      <c r="M25" s="180">
        <v>4</v>
      </c>
      <c r="N25" s="181"/>
      <c r="O25" s="182"/>
      <c r="P25" s="179">
        <v>7</v>
      </c>
      <c r="Q25" s="92">
        <f t="shared" si="0"/>
        <v>0</v>
      </c>
      <c r="R25" s="42">
        <f t="shared" si="1"/>
        <v>0</v>
      </c>
      <c r="S25" s="43" cm="1">
        <f t="array" ref="S25">IF($U$23&lt;500,0,IF(F25&gt;=K25,F25*J25,F25*_xlfn.IFS($U$23&gt;=2500,I25,$U$23&gt;=1250,H25,$U$23&gt;=500,G25)))</f>
        <v>0</v>
      </c>
      <c r="T25" s="89"/>
    </row>
    <row r="26" spans="1:25" s="12" customFormat="1" ht="16.5" customHeight="1" x14ac:dyDescent="0.25">
      <c r="A26" s="162" t="s">
        <v>51</v>
      </c>
      <c r="B26" s="308" t="s">
        <v>52</v>
      </c>
      <c r="C26" s="309"/>
      <c r="D26" s="163">
        <v>8</v>
      </c>
      <c r="E26" s="27"/>
      <c r="F26" s="100">
        <f t="shared" si="2"/>
        <v>0</v>
      </c>
      <c r="G26" s="229">
        <v>6.94</v>
      </c>
      <c r="H26" s="230">
        <v>6.61</v>
      </c>
      <c r="I26" s="231">
        <v>5.81</v>
      </c>
      <c r="J26" s="212">
        <v>5.49</v>
      </c>
      <c r="K26" s="224">
        <v>720</v>
      </c>
      <c r="L26" s="163">
        <v>8</v>
      </c>
      <c r="M26" s="163">
        <v>8</v>
      </c>
      <c r="N26" s="26">
        <v>15</v>
      </c>
      <c r="O26" s="225">
        <v>90</v>
      </c>
      <c r="P26" s="87">
        <v>2</v>
      </c>
      <c r="Q26" s="92">
        <f t="shared" si="0"/>
        <v>0</v>
      </c>
      <c r="R26" s="42">
        <f t="shared" si="1"/>
        <v>0</v>
      </c>
      <c r="S26" s="43" cm="1">
        <f t="array" ref="S26">IF($U$23&lt;500,0,IF(F26&gt;=K26,F26*J26,F26*_xlfn.IFS($U$23&gt;=2500,I26,$U$23&gt;=1250,H26,$U$23&gt;=500,G26)))</f>
        <v>0</v>
      </c>
      <c r="T26" s="89"/>
      <c r="U26" s="193"/>
    </row>
    <row r="27" spans="1:25" s="12" customFormat="1" ht="16.5" customHeight="1" x14ac:dyDescent="0.25">
      <c r="A27" s="114" t="s">
        <v>53</v>
      </c>
      <c r="B27" s="308" t="s">
        <v>54</v>
      </c>
      <c r="C27" s="309"/>
      <c r="D27" s="44">
        <v>4</v>
      </c>
      <c r="E27" s="27"/>
      <c r="F27" s="100">
        <f t="shared" si="2"/>
        <v>0</v>
      </c>
      <c r="G27" s="229">
        <v>23.33</v>
      </c>
      <c r="H27" s="230">
        <v>22.21</v>
      </c>
      <c r="I27" s="231">
        <v>19.21</v>
      </c>
      <c r="J27" s="212">
        <v>18.14</v>
      </c>
      <c r="K27" s="224">
        <v>260</v>
      </c>
      <c r="L27" s="44">
        <v>4</v>
      </c>
      <c r="M27" s="44">
        <v>4</v>
      </c>
      <c r="N27" s="26">
        <v>13</v>
      </c>
      <c r="O27" s="225">
        <v>65</v>
      </c>
      <c r="P27" s="87">
        <v>7</v>
      </c>
      <c r="Q27" s="92">
        <f t="shared" si="0"/>
        <v>0</v>
      </c>
      <c r="R27" s="42">
        <f t="shared" si="1"/>
        <v>0</v>
      </c>
      <c r="S27" s="43" cm="1">
        <f t="array" ref="S27">IF($U$23&lt;500,0,IF(F27&gt;=K27,F27*J27,F27*_xlfn.IFS($U$23&gt;=2500,I27,$U$23&gt;=1250,H27,$U$23&gt;=500,G27)))</f>
        <v>0</v>
      </c>
      <c r="T27" s="89"/>
    </row>
    <row r="28" spans="1:25" s="12" customFormat="1" ht="16.5" customHeight="1" x14ac:dyDescent="0.25">
      <c r="A28" s="114" t="s">
        <v>55</v>
      </c>
      <c r="B28" s="308" t="s">
        <v>56</v>
      </c>
      <c r="C28" s="309"/>
      <c r="D28" s="44">
        <v>2</v>
      </c>
      <c r="E28" s="27"/>
      <c r="F28" s="100">
        <f t="shared" si="2"/>
        <v>0</v>
      </c>
      <c r="G28" s="229">
        <v>54.68</v>
      </c>
      <c r="H28" s="230">
        <v>52.07</v>
      </c>
      <c r="I28" s="231">
        <v>48.06</v>
      </c>
      <c r="J28" s="212">
        <v>46.34</v>
      </c>
      <c r="K28" s="224">
        <v>72</v>
      </c>
      <c r="L28" s="44">
        <v>2</v>
      </c>
      <c r="M28" s="44">
        <v>2</v>
      </c>
      <c r="N28" s="26">
        <v>12</v>
      </c>
      <c r="O28" s="225">
        <v>36</v>
      </c>
      <c r="P28" s="87">
        <v>18.5</v>
      </c>
      <c r="Q28" s="92">
        <f t="shared" si="0"/>
        <v>0</v>
      </c>
      <c r="R28" s="42">
        <f t="shared" si="1"/>
        <v>0</v>
      </c>
      <c r="S28" s="43" cm="1">
        <f t="array" ref="S28">IF($U$23&lt;500,0,IF(F28&gt;=K28,F28*J28,F28*_xlfn.IFS($U$23&gt;=2500,I28,$U$23&gt;=1250,H28,$U$23&gt;=500,G28)))</f>
        <v>0</v>
      </c>
      <c r="T28" s="89"/>
    </row>
    <row r="29" spans="1:25" s="12" customFormat="1" ht="16.5" customHeight="1" x14ac:dyDescent="0.25">
      <c r="A29" s="114" t="s">
        <v>57</v>
      </c>
      <c r="B29" s="134" t="s">
        <v>58</v>
      </c>
      <c r="C29" s="136"/>
      <c r="D29" s="44">
        <v>1</v>
      </c>
      <c r="E29" s="27"/>
      <c r="F29" s="100">
        <f t="shared" si="2"/>
        <v>0</v>
      </c>
      <c r="G29" s="229">
        <v>94.62</v>
      </c>
      <c r="H29" s="230">
        <v>90.12</v>
      </c>
      <c r="I29" s="231">
        <v>80.22</v>
      </c>
      <c r="J29" s="212">
        <v>77.02</v>
      </c>
      <c r="K29" s="224">
        <v>36</v>
      </c>
      <c r="L29" s="44">
        <v>1</v>
      </c>
      <c r="M29" s="44">
        <v>1</v>
      </c>
      <c r="N29" s="26">
        <v>12</v>
      </c>
      <c r="O29" s="225">
        <v>36</v>
      </c>
      <c r="P29" s="87">
        <v>36</v>
      </c>
      <c r="Q29" s="92">
        <f t="shared" si="0"/>
        <v>0</v>
      </c>
      <c r="R29" s="42">
        <f t="shared" si="1"/>
        <v>0</v>
      </c>
      <c r="S29" s="43" cm="1">
        <f t="array" ref="S29">IF($U$23&lt;500,0,IF(F29&gt;=K29,F29*J29,F29*_xlfn.IFS($U$23&gt;=2500,I29,$U$23&gt;=1250,H29,$U$23&gt;=500,G29)))</f>
        <v>0</v>
      </c>
      <c r="T29" s="89"/>
      <c r="U29" s="79"/>
    </row>
    <row r="30" spans="1:25" s="12" customFormat="1" ht="16.5" customHeight="1" thickBot="1" x14ac:dyDescent="0.3">
      <c r="A30" s="164" t="s">
        <v>59</v>
      </c>
      <c r="B30" s="137" t="s">
        <v>60</v>
      </c>
      <c r="C30" s="138"/>
      <c r="D30" s="165">
        <v>1</v>
      </c>
      <c r="E30" s="27"/>
      <c r="F30" s="166">
        <f t="shared" si="2"/>
        <v>0</v>
      </c>
      <c r="G30" s="253">
        <v>888.27</v>
      </c>
      <c r="H30" s="254">
        <v>845.96</v>
      </c>
      <c r="I30" s="255">
        <v>746.96</v>
      </c>
      <c r="J30" s="256">
        <v>697.72</v>
      </c>
      <c r="K30" s="232">
        <v>4</v>
      </c>
      <c r="L30" s="165">
        <v>1</v>
      </c>
      <c r="M30" s="165">
        <v>1</v>
      </c>
      <c r="N30" s="202">
        <v>4</v>
      </c>
      <c r="O30" s="233">
        <v>4</v>
      </c>
      <c r="P30" s="204">
        <v>365</v>
      </c>
      <c r="Q30" s="93">
        <f t="shared" si="0"/>
        <v>0</v>
      </c>
      <c r="R30" s="47">
        <f t="shared" si="1"/>
        <v>0</v>
      </c>
      <c r="S30" s="48" cm="1">
        <f t="array" ref="S30">IF($U$23&lt;500,0,IF(F30&gt;=K30,F30*J30,F30*_xlfn.IFS($U$23&gt;=2500,I30,$U$23&gt;=1250,H30,$U$23&gt;=500,G30)))</f>
        <v>0</v>
      </c>
      <c r="T30" s="89"/>
      <c r="U30" s="79"/>
    </row>
    <row r="31" spans="1:25" s="10" customFormat="1" ht="3" customHeight="1" thickBot="1" x14ac:dyDescent="0.3">
      <c r="A31" s="257"/>
      <c r="B31" s="258"/>
      <c r="C31" s="140"/>
      <c r="D31" s="140"/>
      <c r="E31" s="141"/>
      <c r="F31" s="142"/>
      <c r="G31" s="143"/>
      <c r="H31" s="144"/>
      <c r="I31" s="145"/>
      <c r="J31" s="146"/>
      <c r="K31" s="147"/>
      <c r="L31" s="140"/>
      <c r="M31" s="148"/>
      <c r="N31" s="148"/>
      <c r="O31" s="149"/>
      <c r="P31" s="150"/>
      <c r="Q31" s="151"/>
      <c r="R31" s="143"/>
      <c r="S31" s="152"/>
      <c r="T31" s="80"/>
      <c r="U31" s="81"/>
    </row>
    <row r="32" spans="1:25" s="12" customFormat="1" ht="16.5" hidden="1" customHeight="1" x14ac:dyDescent="0.25">
      <c r="A32" s="159" t="s">
        <v>61</v>
      </c>
      <c r="B32" s="310" t="s">
        <v>62</v>
      </c>
      <c r="C32" s="311"/>
      <c r="D32" s="45">
        <v>8</v>
      </c>
      <c r="E32" s="69"/>
      <c r="F32" s="100">
        <f t="shared" ref="F32:F38" si="3">IF(E32&lt;=0,0,IF(E32&lt;M32,M32,MROUND(E32,M32)))</f>
        <v>0</v>
      </c>
      <c r="G32" s="176">
        <v>6.5451909599999993</v>
      </c>
      <c r="H32" s="259">
        <v>6.2179314119999987</v>
      </c>
      <c r="I32" s="260">
        <v>5.5961382707999991</v>
      </c>
      <c r="J32" s="175">
        <v>5.260369974551999</v>
      </c>
      <c r="K32" s="177">
        <v>720</v>
      </c>
      <c r="L32" s="185">
        <v>8</v>
      </c>
      <c r="M32" s="186">
        <v>8</v>
      </c>
      <c r="N32" s="181"/>
      <c r="O32" s="187"/>
      <c r="P32" s="179">
        <v>2</v>
      </c>
      <c r="Q32" s="91">
        <f t="shared" ref="Q32:Q38" si="4">F32*P32</f>
        <v>0</v>
      </c>
      <c r="R32" s="42">
        <f t="shared" ref="R32:R38" si="5">F32*G32</f>
        <v>0</v>
      </c>
      <c r="S32" s="43" cm="1">
        <f t="array" ref="S32">IF($U$23&lt;500,0,IF(F32&gt;=K32,F32*J32,F32*_xlfn.IFS($U$23&gt;=2500,I32,$U$23&gt;=1250,H32,$U$23&gt;=500,G32)))</f>
        <v>0</v>
      </c>
      <c r="T32" s="78"/>
      <c r="U32" s="79"/>
    </row>
    <row r="33" spans="1:21" s="12" customFormat="1" ht="16.5" hidden="1" customHeight="1" x14ac:dyDescent="0.25">
      <c r="A33" s="159" t="s">
        <v>63</v>
      </c>
      <c r="B33" s="310" t="s">
        <v>64</v>
      </c>
      <c r="C33" s="311"/>
      <c r="D33" s="45">
        <v>4</v>
      </c>
      <c r="E33" s="69"/>
      <c r="F33" s="100">
        <f t="shared" si="3"/>
        <v>0</v>
      </c>
      <c r="G33" s="176">
        <v>22.020102720000004</v>
      </c>
      <c r="H33" s="259">
        <v>20.919097584000003</v>
      </c>
      <c r="I33" s="260">
        <v>18.827187825600003</v>
      </c>
      <c r="J33" s="175">
        <v>17.697556556064001</v>
      </c>
      <c r="K33" s="177">
        <v>260</v>
      </c>
      <c r="L33" s="188">
        <v>4</v>
      </c>
      <c r="M33" s="189">
        <v>4</v>
      </c>
      <c r="N33" s="181"/>
      <c r="O33" s="187"/>
      <c r="P33" s="179">
        <v>7</v>
      </c>
      <c r="Q33" s="91">
        <f t="shared" si="4"/>
        <v>0</v>
      </c>
      <c r="R33" s="42">
        <f t="shared" si="5"/>
        <v>0</v>
      </c>
      <c r="S33" s="43" cm="1">
        <f t="array" ref="S33">IF($U$23&lt;500,0,IF(F33&gt;=K33,F33*J33,F33*_xlfn.IFS($U$23&gt;=2500,I33,$U$23&gt;=1250,H33,$U$23&gt;=500,G33)))</f>
        <v>0</v>
      </c>
      <c r="T33" s="78"/>
      <c r="U33" s="79"/>
    </row>
    <row r="34" spans="1:21" s="12" customFormat="1" ht="16.5" customHeight="1" x14ac:dyDescent="0.25">
      <c r="A34" s="113" t="s">
        <v>65</v>
      </c>
      <c r="B34" s="308" t="s">
        <v>66</v>
      </c>
      <c r="C34" s="309"/>
      <c r="D34" s="45">
        <v>8</v>
      </c>
      <c r="E34" s="27"/>
      <c r="F34" s="100">
        <f t="shared" si="3"/>
        <v>0</v>
      </c>
      <c r="G34" s="226">
        <v>6.94</v>
      </c>
      <c r="H34" s="230">
        <v>6.61</v>
      </c>
      <c r="I34" s="231">
        <v>5.81</v>
      </c>
      <c r="J34" s="212">
        <v>5.49</v>
      </c>
      <c r="K34" s="222">
        <v>720</v>
      </c>
      <c r="L34" s="45">
        <v>8</v>
      </c>
      <c r="M34" s="227">
        <v>8</v>
      </c>
      <c r="N34" s="26">
        <v>15</v>
      </c>
      <c r="O34" s="25">
        <v>90</v>
      </c>
      <c r="P34" s="86">
        <v>2</v>
      </c>
      <c r="Q34" s="91">
        <f t="shared" si="4"/>
        <v>0</v>
      </c>
      <c r="R34" s="42">
        <f t="shared" si="5"/>
        <v>0</v>
      </c>
      <c r="S34" s="43" cm="1">
        <f t="array" ref="S34">IF($U$23&lt;500,0,IF(F34&gt;=K34,F34*J34,F34*_xlfn.IFS($U$23&gt;=2500,I34,$U$23&gt;=1250,H34,$U$23&gt;=500,G34)))</f>
        <v>0</v>
      </c>
      <c r="T34" s="78"/>
      <c r="U34" s="79"/>
    </row>
    <row r="35" spans="1:21" s="12" customFormat="1" ht="16.5" customHeight="1" x14ac:dyDescent="0.25">
      <c r="A35" s="113" t="s">
        <v>67</v>
      </c>
      <c r="B35" s="308" t="s">
        <v>68</v>
      </c>
      <c r="C35" s="309"/>
      <c r="D35" s="45">
        <v>4</v>
      </c>
      <c r="E35" s="27"/>
      <c r="F35" s="100">
        <f t="shared" si="3"/>
        <v>0</v>
      </c>
      <c r="G35" s="226">
        <v>23.33</v>
      </c>
      <c r="H35" s="230">
        <v>22.21</v>
      </c>
      <c r="I35" s="231">
        <v>19.21</v>
      </c>
      <c r="J35" s="212">
        <v>18.14</v>
      </c>
      <c r="K35" s="222">
        <v>260</v>
      </c>
      <c r="L35" s="45">
        <v>4</v>
      </c>
      <c r="M35" s="227">
        <v>4</v>
      </c>
      <c r="N35" s="26">
        <v>13</v>
      </c>
      <c r="O35" s="25">
        <v>65</v>
      </c>
      <c r="P35" s="86">
        <v>7</v>
      </c>
      <c r="Q35" s="91">
        <f t="shared" si="4"/>
        <v>0</v>
      </c>
      <c r="R35" s="42">
        <f t="shared" si="5"/>
        <v>0</v>
      </c>
      <c r="S35" s="43" cm="1">
        <f t="array" ref="S35">IF($U$23&lt;500,0,IF(F35&gt;=K35,F35*J35,F35*_xlfn.IFS($U$23&gt;=2500,I35,$U$23&gt;=1250,H35,$U$23&gt;=500,G35)))</f>
        <v>0</v>
      </c>
      <c r="T35" s="78"/>
      <c r="U35" s="79"/>
    </row>
    <row r="36" spans="1:21" s="12" customFormat="1" ht="16.5" customHeight="1" x14ac:dyDescent="0.25">
      <c r="A36" s="113" t="s">
        <v>69</v>
      </c>
      <c r="B36" s="308" t="s">
        <v>70</v>
      </c>
      <c r="C36" s="309"/>
      <c r="D36" s="44">
        <v>2</v>
      </c>
      <c r="E36" s="27"/>
      <c r="F36" s="100">
        <f t="shared" si="3"/>
        <v>0</v>
      </c>
      <c r="G36" s="226">
        <v>54.68</v>
      </c>
      <c r="H36" s="230">
        <v>52.07</v>
      </c>
      <c r="I36" s="231">
        <v>48.06</v>
      </c>
      <c r="J36" s="212">
        <v>46.34</v>
      </c>
      <c r="K36" s="222">
        <v>72</v>
      </c>
      <c r="L36" s="45">
        <v>2</v>
      </c>
      <c r="M36" s="227">
        <v>2</v>
      </c>
      <c r="N36" s="21">
        <v>12</v>
      </c>
      <c r="O36" s="223">
        <v>36</v>
      </c>
      <c r="P36" s="86">
        <v>18.5</v>
      </c>
      <c r="Q36" s="91">
        <f t="shared" si="4"/>
        <v>0</v>
      </c>
      <c r="R36" s="42">
        <f t="shared" si="5"/>
        <v>0</v>
      </c>
      <c r="S36" s="43" cm="1">
        <f t="array" ref="S36">IF($U$23&lt;500,0,IF(F36&gt;=K36,F36*J36,F36*_xlfn.IFS($U$23&gt;=2500,I36,$U$23&gt;=1250,H36,$U$23&gt;=500,G36)))</f>
        <v>0</v>
      </c>
      <c r="T36" s="89"/>
      <c r="U36" s="79"/>
    </row>
    <row r="37" spans="1:21" s="12" customFormat="1" ht="16.5" customHeight="1" x14ac:dyDescent="0.25">
      <c r="A37" s="115" t="s">
        <v>71</v>
      </c>
      <c r="B37" s="134" t="s">
        <v>72</v>
      </c>
      <c r="C37" s="136"/>
      <c r="D37" s="45">
        <v>1</v>
      </c>
      <c r="E37" s="27"/>
      <c r="F37" s="100">
        <f t="shared" si="3"/>
        <v>0</v>
      </c>
      <c r="G37" s="226">
        <v>94.62</v>
      </c>
      <c r="H37" s="230">
        <v>90.12</v>
      </c>
      <c r="I37" s="231">
        <v>80.22</v>
      </c>
      <c r="J37" s="212">
        <v>77.02</v>
      </c>
      <c r="K37" s="222">
        <v>36</v>
      </c>
      <c r="L37" s="45">
        <v>1</v>
      </c>
      <c r="M37" s="227">
        <v>1</v>
      </c>
      <c r="N37" s="26">
        <v>12</v>
      </c>
      <c r="O37" s="25">
        <v>36</v>
      </c>
      <c r="P37" s="86">
        <v>36</v>
      </c>
      <c r="Q37" s="91">
        <f t="shared" si="4"/>
        <v>0</v>
      </c>
      <c r="R37" s="42">
        <f t="shared" si="5"/>
        <v>0</v>
      </c>
      <c r="S37" s="43" cm="1">
        <f t="array" ref="S37">IF($U$23&lt;500,0,IF(F37&gt;=K37,F37*J37,F37*_xlfn.IFS($U$23&gt;=2500,I37,$U$23&gt;=1250,H37,$U$23&gt;=500,G37)))</f>
        <v>0</v>
      </c>
      <c r="T37" s="89"/>
      <c r="U37" s="79"/>
    </row>
    <row r="38" spans="1:21" s="12" customFormat="1" ht="16.5" customHeight="1" thickBot="1" x14ac:dyDescent="0.3">
      <c r="A38" s="115" t="s">
        <v>73</v>
      </c>
      <c r="B38" s="137" t="s">
        <v>74</v>
      </c>
      <c r="C38" s="138"/>
      <c r="D38" s="45">
        <v>1</v>
      </c>
      <c r="E38" s="27"/>
      <c r="F38" s="100">
        <f t="shared" si="3"/>
        <v>0</v>
      </c>
      <c r="G38" s="216">
        <v>888.27</v>
      </c>
      <c r="H38" s="230">
        <v>845.96</v>
      </c>
      <c r="I38" s="231">
        <v>746.96</v>
      </c>
      <c r="J38" s="212">
        <v>697.72</v>
      </c>
      <c r="K38" s="224">
        <v>4</v>
      </c>
      <c r="L38" s="46">
        <v>1</v>
      </c>
      <c r="M38" s="228">
        <v>1</v>
      </c>
      <c r="N38" s="26">
        <v>4</v>
      </c>
      <c r="O38" s="25">
        <v>4</v>
      </c>
      <c r="P38" s="87">
        <v>365</v>
      </c>
      <c r="Q38" s="92">
        <f t="shared" si="4"/>
        <v>0</v>
      </c>
      <c r="R38" s="42">
        <f t="shared" si="5"/>
        <v>0</v>
      </c>
      <c r="S38" s="43" cm="1">
        <f t="array" ref="S38">IF($U$23&lt;500,0,IF(F38&gt;=K38,F38*J38,F38*_xlfn.IFS($U$23&gt;=2500,I38,$U$23&gt;=1250,H38,$U$23&gt;=500,G38)))</f>
        <v>0</v>
      </c>
      <c r="T38" s="78"/>
      <c r="U38" s="79"/>
    </row>
    <row r="39" spans="1:21" s="261" customFormat="1" ht="3" customHeight="1" thickBot="1" x14ac:dyDescent="0.3">
      <c r="A39" s="257"/>
      <c r="B39" s="258"/>
      <c r="C39" s="140"/>
      <c r="D39" s="140"/>
      <c r="E39" s="141"/>
      <c r="F39" s="142"/>
      <c r="G39" s="143"/>
      <c r="H39" s="144"/>
      <c r="I39" s="145"/>
      <c r="J39" s="146"/>
      <c r="K39" s="147"/>
      <c r="L39" s="140"/>
      <c r="M39" s="148"/>
      <c r="N39" s="148"/>
      <c r="O39" s="149"/>
      <c r="P39" s="150"/>
      <c r="Q39" s="151"/>
      <c r="R39" s="143"/>
      <c r="S39" s="152"/>
      <c r="T39" s="80"/>
      <c r="U39" s="81"/>
    </row>
    <row r="40" spans="1:21" s="12" customFormat="1" ht="16.5" customHeight="1" x14ac:dyDescent="0.25">
      <c r="A40" s="112" t="s">
        <v>75</v>
      </c>
      <c r="B40" s="308" t="s">
        <v>76</v>
      </c>
      <c r="C40" s="309"/>
      <c r="D40" s="30">
        <v>8</v>
      </c>
      <c r="E40" s="27"/>
      <c r="F40" s="101">
        <f t="shared" ref="F40:F43" si="6">IF(E40&lt;=0,0,IF(E40&lt;M40,M40,MROUND(E40,M40)))</f>
        <v>0</v>
      </c>
      <c r="G40" s="205">
        <v>6.94</v>
      </c>
      <c r="H40" s="262">
        <v>6.61</v>
      </c>
      <c r="I40" s="263">
        <v>5.81</v>
      </c>
      <c r="J40" s="207">
        <v>5.49</v>
      </c>
      <c r="K40" s="220">
        <v>720</v>
      </c>
      <c r="L40" s="30">
        <v>8</v>
      </c>
      <c r="M40" s="213">
        <v>8</v>
      </c>
      <c r="N40" s="213">
        <v>15</v>
      </c>
      <c r="O40" s="221">
        <v>90</v>
      </c>
      <c r="P40" s="215">
        <v>2</v>
      </c>
      <c r="Q40" s="90">
        <f>F40*P40</f>
        <v>0</v>
      </c>
      <c r="R40" s="40">
        <f>F40*G40</f>
        <v>0</v>
      </c>
      <c r="S40" s="41" cm="1">
        <f t="array" ref="S40">IF($U$23&lt;500,0,IF(F40&gt;=K40,F40*J40,F40*_xlfn.IFS($U$23&gt;=2500,I40,$U$23&gt;=1250,H40,$U$23&gt;=500,G40)))</f>
        <v>0</v>
      </c>
      <c r="T40" s="78"/>
      <c r="U40" s="79"/>
    </row>
    <row r="41" spans="1:21" s="12" customFormat="1" ht="16.5" customHeight="1" x14ac:dyDescent="0.25">
      <c r="A41" s="113" t="s">
        <v>77</v>
      </c>
      <c r="B41" s="308" t="s">
        <v>78</v>
      </c>
      <c r="C41" s="309"/>
      <c r="D41" s="45">
        <v>4</v>
      </c>
      <c r="E41" s="27"/>
      <c r="F41" s="101">
        <f t="shared" si="6"/>
        <v>0</v>
      </c>
      <c r="G41" s="216">
        <v>23.33</v>
      </c>
      <c r="H41" s="230">
        <v>22.21</v>
      </c>
      <c r="I41" s="231">
        <v>19.21</v>
      </c>
      <c r="J41" s="212">
        <v>18.14</v>
      </c>
      <c r="K41" s="222">
        <v>260</v>
      </c>
      <c r="L41" s="45">
        <v>4</v>
      </c>
      <c r="M41" s="21">
        <v>4</v>
      </c>
      <c r="N41" s="21">
        <v>13</v>
      </c>
      <c r="O41" s="223">
        <v>65</v>
      </c>
      <c r="P41" s="86">
        <v>7</v>
      </c>
      <c r="Q41" s="91">
        <f>F41*P41</f>
        <v>0</v>
      </c>
      <c r="R41" s="42">
        <f>F41*G41</f>
        <v>0</v>
      </c>
      <c r="S41" s="43" cm="1">
        <f t="array" ref="S41">IF($U$23&lt;500,0,IF(F41&gt;=K41,F41*J41,F41*_xlfn.IFS($U$23&gt;=2500,I41,$U$23&gt;=1250,H41,$U$23&gt;=500,G41)))</f>
        <v>0</v>
      </c>
      <c r="T41" s="78"/>
      <c r="U41" s="79"/>
    </row>
    <row r="42" spans="1:21" s="12" customFormat="1" ht="16.5" customHeight="1" x14ac:dyDescent="0.25">
      <c r="A42" s="115" t="s">
        <v>79</v>
      </c>
      <c r="B42" s="308" t="s">
        <v>80</v>
      </c>
      <c r="C42" s="309"/>
      <c r="D42" s="45">
        <v>1</v>
      </c>
      <c r="E42" s="27"/>
      <c r="F42" s="102">
        <f t="shared" si="6"/>
        <v>0</v>
      </c>
      <c r="G42" s="216">
        <v>94.62</v>
      </c>
      <c r="H42" s="230">
        <v>90.12</v>
      </c>
      <c r="I42" s="231">
        <v>80.22</v>
      </c>
      <c r="J42" s="212">
        <v>77.02</v>
      </c>
      <c r="K42" s="224">
        <v>36</v>
      </c>
      <c r="L42" s="45">
        <v>1</v>
      </c>
      <c r="M42" s="21">
        <v>1</v>
      </c>
      <c r="N42" s="26">
        <v>12</v>
      </c>
      <c r="O42" s="225">
        <v>36</v>
      </c>
      <c r="P42" s="86">
        <v>36</v>
      </c>
      <c r="Q42" s="91">
        <f>F42*P42</f>
        <v>0</v>
      </c>
      <c r="R42" s="42">
        <f>F42*G42</f>
        <v>0</v>
      </c>
      <c r="S42" s="43" cm="1">
        <f t="array" ref="S42">IF($U$23&lt;500,0,IF(F42&gt;=K42,F42*J42,F42*_xlfn.IFS($U$23&gt;=2500,I42,$U$23&gt;=1250,H42,$U$23&gt;=500,G42)))</f>
        <v>0</v>
      </c>
      <c r="T42" s="78"/>
      <c r="U42" s="79"/>
    </row>
    <row r="43" spans="1:21" s="12" customFormat="1" ht="16.5" customHeight="1" thickBot="1" x14ac:dyDescent="0.3">
      <c r="A43" s="115" t="s">
        <v>81</v>
      </c>
      <c r="B43" s="308" t="s">
        <v>82</v>
      </c>
      <c r="C43" s="309"/>
      <c r="D43" s="45">
        <v>1</v>
      </c>
      <c r="E43" s="27"/>
      <c r="F43" s="102">
        <f t="shared" si="6"/>
        <v>0</v>
      </c>
      <c r="G43" s="216">
        <v>888.27</v>
      </c>
      <c r="H43" s="230">
        <v>845.96</v>
      </c>
      <c r="I43" s="231">
        <v>746.96</v>
      </c>
      <c r="J43" s="199">
        <v>697.72</v>
      </c>
      <c r="K43" s="224">
        <v>4</v>
      </c>
      <c r="L43" s="45">
        <v>1</v>
      </c>
      <c r="M43" s="26">
        <v>1</v>
      </c>
      <c r="N43" s="26">
        <v>4</v>
      </c>
      <c r="O43" s="225">
        <v>4</v>
      </c>
      <c r="P43" s="87">
        <v>365</v>
      </c>
      <c r="Q43" s="92">
        <f>F43*P43</f>
        <v>0</v>
      </c>
      <c r="R43" s="42">
        <f>F43*G43</f>
        <v>0</v>
      </c>
      <c r="S43" s="43" cm="1">
        <f t="array" ref="S43">IF($U$23&lt;500,0,IF(F43&gt;=K43,F43*J43,F43*_xlfn.IFS($U$23&gt;=2500,I43,$U$23&gt;=1250,H43,$U$23&gt;=500,G43)))</f>
        <v>0</v>
      </c>
      <c r="T43" s="78"/>
      <c r="U43" s="79"/>
    </row>
    <row r="44" spans="1:21" s="261" customFormat="1" ht="3" customHeight="1" thickBot="1" x14ac:dyDescent="0.3">
      <c r="A44" s="257"/>
      <c r="B44" s="258"/>
      <c r="C44" s="140"/>
      <c r="D44" s="140"/>
      <c r="E44" s="141"/>
      <c r="F44" s="142"/>
      <c r="G44" s="143"/>
      <c r="H44" s="144"/>
      <c r="I44" s="145"/>
      <c r="J44" s="146"/>
      <c r="K44" s="147"/>
      <c r="L44" s="140"/>
      <c r="M44" s="148"/>
      <c r="N44" s="148"/>
      <c r="O44" s="149"/>
      <c r="P44" s="150"/>
      <c r="Q44" s="151"/>
      <c r="R44" s="143"/>
      <c r="S44" s="152"/>
      <c r="T44" s="89"/>
      <c r="U44" s="10"/>
    </row>
    <row r="45" spans="1:21" s="12" customFormat="1" ht="16.5" customHeight="1" x14ac:dyDescent="0.25">
      <c r="A45" s="112" t="s">
        <v>83</v>
      </c>
      <c r="B45" s="308" t="s">
        <v>84</v>
      </c>
      <c r="C45" s="309"/>
      <c r="D45" s="30">
        <v>8</v>
      </c>
      <c r="E45" s="27"/>
      <c r="F45" s="103">
        <f t="shared" ref="F45:F47" si="7">IF(E45&lt;=0,0,IF(E45&lt;M45,M45,MROUND(E45,M45)))</f>
        <v>0</v>
      </c>
      <c r="G45" s="205">
        <v>6.94</v>
      </c>
      <c r="H45" s="262">
        <v>6.61</v>
      </c>
      <c r="I45" s="263">
        <v>5.81</v>
      </c>
      <c r="J45" s="207">
        <v>5.49</v>
      </c>
      <c r="K45" s="220">
        <v>720</v>
      </c>
      <c r="L45" s="30">
        <v>8</v>
      </c>
      <c r="M45" s="213">
        <v>8</v>
      </c>
      <c r="N45" s="213">
        <v>15</v>
      </c>
      <c r="O45" s="221">
        <v>90</v>
      </c>
      <c r="P45" s="215">
        <v>2</v>
      </c>
      <c r="Q45" s="90">
        <f>F45*P45</f>
        <v>0</v>
      </c>
      <c r="R45" s="40">
        <f>F45*G45</f>
        <v>0</v>
      </c>
      <c r="S45" s="41" cm="1">
        <f t="array" ref="S45">IF($U$23&lt;500,0,IF(F45&gt;=K45,F45*J45,F45*_xlfn.IFS($U$23&gt;=2500,I45,$U$23&gt;=1250,H45,$U$23&gt;=500,G45)))</f>
        <v>0</v>
      </c>
      <c r="T45" s="89"/>
    </row>
    <row r="46" spans="1:21" s="12" customFormat="1" ht="16.5" customHeight="1" x14ac:dyDescent="0.25">
      <c r="A46" s="113" t="s">
        <v>85</v>
      </c>
      <c r="B46" s="308" t="s">
        <v>86</v>
      </c>
      <c r="C46" s="309"/>
      <c r="D46" s="45">
        <v>4</v>
      </c>
      <c r="E46" s="27"/>
      <c r="F46" s="101">
        <f t="shared" si="7"/>
        <v>0</v>
      </c>
      <c r="G46" s="216">
        <v>23.33</v>
      </c>
      <c r="H46" s="230">
        <v>22.21</v>
      </c>
      <c r="I46" s="231">
        <v>19.21</v>
      </c>
      <c r="J46" s="212">
        <v>18.14</v>
      </c>
      <c r="K46" s="222">
        <v>260</v>
      </c>
      <c r="L46" s="45">
        <v>4</v>
      </c>
      <c r="M46" s="21">
        <v>4</v>
      </c>
      <c r="N46" s="21">
        <v>13</v>
      </c>
      <c r="O46" s="223">
        <v>65</v>
      </c>
      <c r="P46" s="86">
        <v>7</v>
      </c>
      <c r="Q46" s="91">
        <f>F46*P46</f>
        <v>0</v>
      </c>
      <c r="R46" s="42">
        <f>F46*G46</f>
        <v>0</v>
      </c>
      <c r="S46" s="43" cm="1">
        <f t="array" ref="S46">IF($U$23&lt;500,0,IF(F46&gt;=K46,F46*J46,F46*_xlfn.IFS($U$23&gt;=2500,I46,$U$23&gt;=1250,H46,$U$23&gt;=500,G46)))</f>
        <v>0</v>
      </c>
      <c r="T46" s="89"/>
    </row>
    <row r="47" spans="1:21" s="12" customFormat="1" ht="16.5" customHeight="1" x14ac:dyDescent="0.25">
      <c r="A47" s="115" t="s">
        <v>87</v>
      </c>
      <c r="B47" s="308" t="s">
        <v>88</v>
      </c>
      <c r="C47" s="309"/>
      <c r="D47" s="45">
        <v>1</v>
      </c>
      <c r="E47" s="27"/>
      <c r="F47" s="102">
        <f t="shared" si="7"/>
        <v>0</v>
      </c>
      <c r="G47" s="216">
        <v>94.62</v>
      </c>
      <c r="H47" s="230">
        <v>90.12</v>
      </c>
      <c r="I47" s="231">
        <v>80.22</v>
      </c>
      <c r="J47" s="212">
        <v>77.02</v>
      </c>
      <c r="K47" s="224">
        <v>36</v>
      </c>
      <c r="L47" s="45">
        <v>1</v>
      </c>
      <c r="M47" s="21">
        <v>1</v>
      </c>
      <c r="N47" s="26">
        <v>12</v>
      </c>
      <c r="O47" s="225">
        <v>36</v>
      </c>
      <c r="P47" s="86">
        <v>36</v>
      </c>
      <c r="Q47" s="91">
        <f>F47*P47</f>
        <v>0</v>
      </c>
      <c r="R47" s="42">
        <f>F47*G47</f>
        <v>0</v>
      </c>
      <c r="S47" s="43" cm="1">
        <f t="array" ref="S47">IF($U$23&lt;500,0,IF(F47&gt;=K47,F47*J47,F47*_xlfn.IFS($U$23&gt;=2500,I47,$U$23&gt;=1250,H47,$U$23&gt;=500,G47)))</f>
        <v>0</v>
      </c>
      <c r="T47" s="89"/>
    </row>
    <row r="48" spans="1:21" s="12" customFormat="1" ht="16.5" customHeight="1" thickBot="1" x14ac:dyDescent="0.3">
      <c r="A48" s="115" t="s">
        <v>89</v>
      </c>
      <c r="B48" s="308" t="s">
        <v>90</v>
      </c>
      <c r="C48" s="309"/>
      <c r="D48" s="45">
        <v>1</v>
      </c>
      <c r="E48" s="27"/>
      <c r="F48" s="102">
        <f>IF(E48&lt;=0,0,IF(E48&lt;M48,M48,MROUND(E48,M48)))</f>
        <v>0</v>
      </c>
      <c r="G48" s="216">
        <v>888.27</v>
      </c>
      <c r="H48" s="230">
        <v>845.96</v>
      </c>
      <c r="I48" s="231">
        <v>746.96</v>
      </c>
      <c r="J48" s="199">
        <v>697.72</v>
      </c>
      <c r="K48" s="224">
        <v>4</v>
      </c>
      <c r="L48" s="45">
        <v>1</v>
      </c>
      <c r="M48" s="26">
        <v>1</v>
      </c>
      <c r="N48" s="26">
        <v>4</v>
      </c>
      <c r="O48" s="225">
        <v>4</v>
      </c>
      <c r="P48" s="87">
        <v>365</v>
      </c>
      <c r="Q48" s="92">
        <f>F48*P48</f>
        <v>0</v>
      </c>
      <c r="R48" s="42">
        <f>F48*G48</f>
        <v>0</v>
      </c>
      <c r="S48" s="43" cm="1">
        <f t="array" ref="S48">IF($U$23&lt;500,0,IF(F48&gt;=K48,F48*J48,F48*_xlfn.IFS($U$23&gt;=2500,I48,$U$23&gt;=1250,H48,$U$23&gt;=500,G48)))</f>
        <v>0</v>
      </c>
      <c r="T48" s="38"/>
    </row>
    <row r="49" spans="1:25" s="261" customFormat="1" ht="3" customHeight="1" thickBot="1" x14ac:dyDescent="0.3">
      <c r="A49" s="257"/>
      <c r="B49" s="258"/>
      <c r="C49" s="140"/>
      <c r="D49" s="140"/>
      <c r="E49" s="141"/>
      <c r="F49" s="142"/>
      <c r="G49" s="143"/>
      <c r="H49" s="144"/>
      <c r="I49" s="145"/>
      <c r="J49" s="146"/>
      <c r="K49" s="147"/>
      <c r="L49" s="140"/>
      <c r="M49" s="148"/>
      <c r="N49" s="148"/>
      <c r="O49" s="149"/>
      <c r="P49" s="150"/>
      <c r="Q49" s="151"/>
      <c r="R49" s="143"/>
      <c r="S49" s="152"/>
      <c r="T49" s="31"/>
      <c r="U49" s="10"/>
    </row>
    <row r="50" spans="1:25" s="12" customFormat="1" ht="16.5" customHeight="1" x14ac:dyDescent="0.25">
      <c r="A50" s="116" t="s">
        <v>91</v>
      </c>
      <c r="B50" s="308" t="s">
        <v>92</v>
      </c>
      <c r="C50" s="309"/>
      <c r="D50" s="30">
        <v>8</v>
      </c>
      <c r="E50" s="27"/>
      <c r="F50" s="103">
        <f t="shared" ref="F50:F52" si="8">IF(E50&lt;=0,0,IF(E50&lt;M50,M50,MROUND(E50,M50)))</f>
        <v>0</v>
      </c>
      <c r="G50" s="205">
        <v>8.16</v>
      </c>
      <c r="H50" s="262">
        <v>7.77</v>
      </c>
      <c r="I50" s="263">
        <v>7.33</v>
      </c>
      <c r="J50" s="219">
        <v>6.81</v>
      </c>
      <c r="K50" s="220">
        <v>720</v>
      </c>
      <c r="L50" s="30">
        <v>8</v>
      </c>
      <c r="M50" s="213">
        <v>8</v>
      </c>
      <c r="N50" s="213">
        <v>15</v>
      </c>
      <c r="O50" s="214">
        <v>90</v>
      </c>
      <c r="P50" s="215">
        <v>2</v>
      </c>
      <c r="Q50" s="90">
        <f>F50*P50</f>
        <v>0</v>
      </c>
      <c r="R50" s="40">
        <f>F50*G50</f>
        <v>0</v>
      </c>
      <c r="S50" s="41" cm="1">
        <f t="array" ref="S50">IF($U$23&lt;500,0,IF(F50&gt;=K50,F50*J50,F50*_xlfn.IFS($U$23&gt;=2500,I50,$U$23&gt;=1250,H50,$U$23&gt;=500,G50)))</f>
        <v>0</v>
      </c>
      <c r="T50" s="95"/>
    </row>
    <row r="51" spans="1:25" s="12" customFormat="1" ht="16.5" customHeight="1" x14ac:dyDescent="0.25">
      <c r="A51" s="115" t="s">
        <v>93</v>
      </c>
      <c r="B51" s="308" t="s">
        <v>94</v>
      </c>
      <c r="C51" s="309"/>
      <c r="D51" s="45">
        <v>1</v>
      </c>
      <c r="E51" s="27"/>
      <c r="F51" s="102">
        <f t="shared" si="8"/>
        <v>0</v>
      </c>
      <c r="G51" s="216">
        <v>105.04</v>
      </c>
      <c r="H51" s="230">
        <v>100.04</v>
      </c>
      <c r="I51" s="231">
        <v>89.05</v>
      </c>
      <c r="J51" s="212">
        <v>82.81</v>
      </c>
      <c r="K51" s="224">
        <v>36</v>
      </c>
      <c r="L51" s="45">
        <v>1</v>
      </c>
      <c r="M51" s="21">
        <v>1</v>
      </c>
      <c r="N51" s="21">
        <v>12</v>
      </c>
      <c r="O51" s="22">
        <v>36</v>
      </c>
      <c r="P51" s="86">
        <v>36</v>
      </c>
      <c r="Q51" s="91">
        <f>F51*P51</f>
        <v>0</v>
      </c>
      <c r="R51" s="42">
        <f>F51*G51</f>
        <v>0</v>
      </c>
      <c r="S51" s="43" cm="1">
        <f t="array" ref="S51">IF($U$23&lt;500,0,IF(F51&gt;=K51,F51*J51,F51*_xlfn.IFS($U$23&gt;=2500,I51,$U$23&gt;=1250,H51,$U$23&gt;=500,G51)))</f>
        <v>0</v>
      </c>
      <c r="T51" s="95"/>
    </row>
    <row r="52" spans="1:25" s="12" customFormat="1" ht="16.5" customHeight="1" thickBot="1" x14ac:dyDescent="0.3">
      <c r="A52" s="115" t="s">
        <v>95</v>
      </c>
      <c r="B52" s="308" t="s">
        <v>96</v>
      </c>
      <c r="C52" s="309"/>
      <c r="D52" s="45">
        <v>1</v>
      </c>
      <c r="E52" s="27"/>
      <c r="F52" s="102">
        <f t="shared" si="8"/>
        <v>0</v>
      </c>
      <c r="G52" s="216">
        <v>1067.73</v>
      </c>
      <c r="H52" s="216">
        <v>1014.35</v>
      </c>
      <c r="I52" s="217">
        <v>892.62</v>
      </c>
      <c r="J52" s="212">
        <v>830.14</v>
      </c>
      <c r="K52" s="224">
        <v>4</v>
      </c>
      <c r="L52" s="45">
        <v>1</v>
      </c>
      <c r="M52" s="26">
        <v>1</v>
      </c>
      <c r="N52" s="26">
        <v>4</v>
      </c>
      <c r="O52" s="25">
        <v>4</v>
      </c>
      <c r="P52" s="87">
        <v>365</v>
      </c>
      <c r="Q52" s="92">
        <f>F52*P52</f>
        <v>0</v>
      </c>
      <c r="R52" s="98">
        <f>F52*G52</f>
        <v>0</v>
      </c>
      <c r="S52" s="43" cm="1">
        <f t="array" ref="S52">IF($U$23&lt;500,0,IF(F52&gt;=K52,F52*J52,F52*_xlfn.IFS($U$23&gt;=2500,I52,$U$23&gt;=1250,H52,$U$23&gt;=500,G52)))</f>
        <v>0</v>
      </c>
      <c r="T52" s="96"/>
      <c r="V52" s="24"/>
      <c r="W52" s="264"/>
      <c r="X52" s="265"/>
      <c r="Y52" s="265"/>
    </row>
    <row r="53" spans="1:25" s="261" customFormat="1" ht="3" customHeight="1" thickBot="1" x14ac:dyDescent="0.3">
      <c r="A53" s="257"/>
      <c r="B53" s="258"/>
      <c r="C53" s="140"/>
      <c r="D53" s="140"/>
      <c r="E53" s="141"/>
      <c r="F53" s="142"/>
      <c r="G53" s="143"/>
      <c r="H53" s="144"/>
      <c r="I53" s="145"/>
      <c r="J53" s="146"/>
      <c r="K53" s="147"/>
      <c r="L53" s="140"/>
      <c r="M53" s="148"/>
      <c r="N53" s="148"/>
      <c r="O53" s="149"/>
      <c r="P53" s="150"/>
      <c r="Q53" s="151"/>
      <c r="R53" s="143"/>
      <c r="S53" s="152"/>
      <c r="T53" s="97"/>
      <c r="U53" s="10"/>
    </row>
    <row r="54" spans="1:25" s="12" customFormat="1" ht="16.5" customHeight="1" thickBot="1" x14ac:dyDescent="0.3">
      <c r="A54" s="115" t="s">
        <v>97</v>
      </c>
      <c r="B54" s="308" t="s">
        <v>98</v>
      </c>
      <c r="C54" s="309"/>
      <c r="D54" s="30">
        <v>8</v>
      </c>
      <c r="E54" s="27"/>
      <c r="F54" s="103">
        <f t="shared" ref="F54:F56" si="9">IF(E54&lt;=0,0,IF(E54&lt;M54,M54,MROUND(E54,M54)))</f>
        <v>0</v>
      </c>
      <c r="G54" s="205">
        <v>10.71</v>
      </c>
      <c r="H54" s="262">
        <v>10.199999999999999</v>
      </c>
      <c r="I54" s="263">
        <v>9.69</v>
      </c>
      <c r="J54" s="219">
        <v>9.01</v>
      </c>
      <c r="K54" s="266">
        <v>720</v>
      </c>
      <c r="L54" s="30">
        <v>8</v>
      </c>
      <c r="M54" s="213">
        <v>8</v>
      </c>
      <c r="N54" s="213">
        <v>15</v>
      </c>
      <c r="O54" s="214">
        <v>90</v>
      </c>
      <c r="P54" s="215">
        <v>2</v>
      </c>
      <c r="Q54" s="90">
        <f>F54*P54</f>
        <v>0</v>
      </c>
      <c r="R54" s="40">
        <f>F54*G54</f>
        <v>0</v>
      </c>
      <c r="S54" s="41" cm="1">
        <f t="array" ref="S54">IF($U$23&lt;500,0,IF(F54&gt;=K54,F54*J54,F54*_xlfn.IFS($U$23&gt;=2500,I54,$U$23&gt;=1250,H54,$U$23&gt;=500,G54)))</f>
        <v>0</v>
      </c>
      <c r="T54" s="95"/>
    </row>
    <row r="55" spans="1:25" s="12" customFormat="1" ht="16.5" hidden="1" customHeight="1" x14ac:dyDescent="0.25">
      <c r="A55" s="156" t="s">
        <v>99</v>
      </c>
      <c r="B55" s="310" t="s">
        <v>100</v>
      </c>
      <c r="C55" s="311"/>
      <c r="D55" s="45">
        <v>1</v>
      </c>
      <c r="E55" s="27"/>
      <c r="F55" s="102">
        <f t="shared" si="9"/>
        <v>0</v>
      </c>
      <c r="G55" s="267">
        <v>163.30574999999999</v>
      </c>
      <c r="H55" s="259">
        <v>155.14046249999998</v>
      </c>
      <c r="I55" s="260">
        <v>139.62641624999998</v>
      </c>
      <c r="J55" s="175">
        <v>131.24883127499996</v>
      </c>
      <c r="K55" s="268"/>
      <c r="L55" s="188">
        <v>1</v>
      </c>
      <c r="M55" s="191">
        <v>1</v>
      </c>
      <c r="N55" s="21"/>
      <c r="O55" s="22"/>
      <c r="P55" s="190">
        <v>36</v>
      </c>
      <c r="Q55" s="91">
        <f>F55*P55</f>
        <v>0</v>
      </c>
      <c r="R55" s="42">
        <f>F55*G55</f>
        <v>0</v>
      </c>
      <c r="S55" s="43" cm="1">
        <f t="array" ref="S55">IF($U$23&lt;500,0,IF(F55&gt;=K55,F55*J55,F55*_xlfn.IFS($U$23&gt;=2500,I55,$U$23&gt;=1250,H55,$U$23&gt;=500,G55)))</f>
        <v>0</v>
      </c>
      <c r="T55" s="95"/>
    </row>
    <row r="56" spans="1:25" s="12" customFormat="1" ht="16.5" hidden="1" customHeight="1" thickBot="1" x14ac:dyDescent="0.3">
      <c r="A56" s="156" t="s">
        <v>101</v>
      </c>
      <c r="B56" s="310" t="s">
        <v>102</v>
      </c>
      <c r="C56" s="311"/>
      <c r="D56" s="45">
        <v>1</v>
      </c>
      <c r="E56" s="27"/>
      <c r="F56" s="102">
        <f t="shared" si="9"/>
        <v>0</v>
      </c>
      <c r="G56" s="267">
        <v>1965.8962500000002</v>
      </c>
      <c r="H56" s="267">
        <v>1867.6014375000002</v>
      </c>
      <c r="I56" s="269">
        <v>1680.8412937500002</v>
      </c>
      <c r="J56" s="175">
        <v>1579.990816125</v>
      </c>
      <c r="K56" s="268"/>
      <c r="L56" s="188">
        <v>1</v>
      </c>
      <c r="M56" s="181">
        <v>1</v>
      </c>
      <c r="N56" s="26"/>
      <c r="O56" s="25"/>
      <c r="P56" s="179">
        <v>365</v>
      </c>
      <c r="Q56" s="92">
        <f>F56*P56</f>
        <v>0</v>
      </c>
      <c r="R56" s="98">
        <f>F56*G56</f>
        <v>0</v>
      </c>
      <c r="S56" s="43" cm="1">
        <f t="array" ref="S56">IF($U$23&lt;500,0,IF(F56&gt;=K56,F56*J56,F56*_xlfn.IFS($U$23&gt;=2500,I56,$U$23&gt;=1250,H56,$U$23&gt;=500,G56)))</f>
        <v>0</v>
      </c>
      <c r="T56" s="96"/>
      <c r="V56" s="24"/>
      <c r="W56" s="264"/>
      <c r="X56" s="265"/>
      <c r="Y56" s="265"/>
    </row>
    <row r="57" spans="1:25" s="261" customFormat="1" ht="3" customHeight="1" thickBot="1" x14ac:dyDescent="0.3">
      <c r="A57" s="257"/>
      <c r="B57" s="258"/>
      <c r="C57" s="140"/>
      <c r="D57" s="140"/>
      <c r="E57" s="141"/>
      <c r="F57" s="142"/>
      <c r="G57" s="143"/>
      <c r="H57" s="144"/>
      <c r="I57" s="145"/>
      <c r="J57" s="146"/>
      <c r="K57" s="147"/>
      <c r="L57" s="140"/>
      <c r="M57" s="148"/>
      <c r="N57" s="148"/>
      <c r="O57" s="149"/>
      <c r="P57" s="150"/>
      <c r="Q57" s="151"/>
      <c r="R57" s="143"/>
      <c r="S57" s="152"/>
      <c r="T57" s="97"/>
      <c r="U57" s="10"/>
    </row>
    <row r="58" spans="1:25" s="261" customFormat="1" ht="16.5" customHeight="1" x14ac:dyDescent="0.25">
      <c r="A58" s="116" t="s">
        <v>103</v>
      </c>
      <c r="B58" s="308" t="s">
        <v>104</v>
      </c>
      <c r="C58" s="309"/>
      <c r="D58" s="49">
        <v>1</v>
      </c>
      <c r="E58" s="27"/>
      <c r="F58" s="104">
        <f t="shared" ref="F58:F60" si="10">IF(E58&lt;=0,0,IF(E58&lt;M58,M58,MROUND(E58,M58)))</f>
        <v>0</v>
      </c>
      <c r="G58" s="205">
        <v>22</v>
      </c>
      <c r="H58" s="205">
        <v>22</v>
      </c>
      <c r="I58" s="206">
        <v>22</v>
      </c>
      <c r="J58" s="207" t="s">
        <v>105</v>
      </c>
      <c r="K58" s="268" t="s">
        <v>106</v>
      </c>
      <c r="L58" s="49">
        <v>1</v>
      </c>
      <c r="M58" s="213">
        <v>1</v>
      </c>
      <c r="N58" s="213">
        <v>0</v>
      </c>
      <c r="O58" s="214">
        <v>0</v>
      </c>
      <c r="P58" s="215">
        <v>4.5</v>
      </c>
      <c r="Q58" s="90">
        <f>F58*P58</f>
        <v>0</v>
      </c>
      <c r="R58" s="40">
        <f>F58*G58</f>
        <v>0</v>
      </c>
      <c r="S58" s="41" cm="1">
        <f t="array" ref="S58">IF($U$23&lt;500,0,IF(F58&gt;=K58,F58*J58,F58*_xlfn.IFS($U$23&gt;=2500,I58,$U$23&gt;=1250,H58,$U$23&gt;=500,G58)))</f>
        <v>0</v>
      </c>
      <c r="T58" s="96"/>
      <c r="U58" s="10"/>
      <c r="W58" s="264"/>
      <c r="X58" s="265"/>
      <c r="Y58" s="265"/>
    </row>
    <row r="59" spans="1:25" s="261" customFormat="1" ht="17.25" customHeight="1" x14ac:dyDescent="0.25">
      <c r="A59" s="117" t="s">
        <v>107</v>
      </c>
      <c r="B59" s="308" t="s">
        <v>108</v>
      </c>
      <c r="C59" s="309"/>
      <c r="D59" s="45">
        <v>1</v>
      </c>
      <c r="E59" s="27"/>
      <c r="F59" s="102">
        <f t="shared" si="10"/>
        <v>0</v>
      </c>
      <c r="G59" s="216">
        <v>15.49</v>
      </c>
      <c r="H59" s="216">
        <v>15.49</v>
      </c>
      <c r="I59" s="217">
        <v>15.49</v>
      </c>
      <c r="J59" s="212" t="s">
        <v>105</v>
      </c>
      <c r="K59" s="268" t="s">
        <v>106</v>
      </c>
      <c r="L59" s="45">
        <v>1</v>
      </c>
      <c r="M59" s="21">
        <v>1</v>
      </c>
      <c r="N59" s="21">
        <v>0</v>
      </c>
      <c r="O59" s="22">
        <v>0</v>
      </c>
      <c r="P59" s="86">
        <v>1</v>
      </c>
      <c r="Q59" s="91">
        <f>F59*P59</f>
        <v>0</v>
      </c>
      <c r="R59" s="42">
        <f>F59*G59</f>
        <v>0</v>
      </c>
      <c r="S59" s="43" cm="1">
        <f t="array" ref="S59">IF($U$23&lt;500,0,IF(F59&gt;=K59,F59*J59,F59*_xlfn.IFS($U$23&gt;=2500,I59,$U$23&gt;=1250,H59,$U$23&gt;=500,G59)))</f>
        <v>0</v>
      </c>
      <c r="T59" s="96"/>
      <c r="U59" s="10"/>
      <c r="W59" s="264"/>
      <c r="X59" s="265"/>
      <c r="Y59" s="265"/>
    </row>
    <row r="60" spans="1:25" s="261" customFormat="1" ht="15.75" customHeight="1" thickBot="1" x14ac:dyDescent="0.3">
      <c r="A60" s="117" t="s">
        <v>109</v>
      </c>
      <c r="B60" s="308" t="s">
        <v>110</v>
      </c>
      <c r="C60" s="309"/>
      <c r="D60" s="45">
        <v>24</v>
      </c>
      <c r="E60" s="27"/>
      <c r="F60" s="102">
        <f t="shared" si="10"/>
        <v>0</v>
      </c>
      <c r="G60" s="216">
        <v>1.78</v>
      </c>
      <c r="H60" s="216">
        <v>1.78</v>
      </c>
      <c r="I60" s="217">
        <v>1.78</v>
      </c>
      <c r="J60" s="212" t="s">
        <v>105</v>
      </c>
      <c r="K60" s="268" t="s">
        <v>106</v>
      </c>
      <c r="L60" s="45">
        <v>24</v>
      </c>
      <c r="M60" s="26">
        <v>24</v>
      </c>
      <c r="N60" s="26">
        <v>0</v>
      </c>
      <c r="O60" s="25">
        <v>0</v>
      </c>
      <c r="P60" s="218">
        <v>4.2999999999999997E-2</v>
      </c>
      <c r="Q60" s="92">
        <f>F60*P60</f>
        <v>0</v>
      </c>
      <c r="R60" s="42">
        <f>F60*G60</f>
        <v>0</v>
      </c>
      <c r="S60" s="67" cm="1">
        <f t="array" ref="S60">IF($U$23&lt;500,0,IF(F60&gt;=K60,F60*J60,F60*_xlfn.IFS($U$23&gt;=2500,I60,$U$23&gt;=1250,H60,$U$23&gt;=500,G60)))</f>
        <v>0</v>
      </c>
      <c r="T60" s="96"/>
      <c r="U60" s="10"/>
      <c r="W60" s="264"/>
      <c r="X60" s="265"/>
      <c r="Y60" s="265"/>
    </row>
    <row r="61" spans="1:25" s="261" customFormat="1" ht="3" customHeight="1" thickBot="1" x14ac:dyDescent="0.3">
      <c r="A61" s="257"/>
      <c r="B61" s="258"/>
      <c r="C61" s="140"/>
      <c r="D61" s="140"/>
      <c r="E61" s="141"/>
      <c r="F61" s="142"/>
      <c r="G61" s="143"/>
      <c r="H61" s="144"/>
      <c r="I61" s="145"/>
      <c r="J61" s="146"/>
      <c r="K61" s="147"/>
      <c r="L61" s="140"/>
      <c r="M61" s="148"/>
      <c r="N61" s="148"/>
      <c r="O61" s="149"/>
      <c r="P61" s="150"/>
      <c r="Q61" s="151"/>
      <c r="R61" s="143"/>
      <c r="S61" s="152"/>
      <c r="T61" s="97"/>
      <c r="U61" s="10"/>
      <c r="W61" s="264"/>
      <c r="X61" s="265"/>
      <c r="Y61" s="265"/>
    </row>
    <row r="62" spans="1:25" s="261" customFormat="1" ht="15" customHeight="1" x14ac:dyDescent="0.25">
      <c r="A62" s="116" t="s">
        <v>111</v>
      </c>
      <c r="B62" s="308" t="s">
        <v>112</v>
      </c>
      <c r="C62" s="309"/>
      <c r="D62" s="49">
        <v>12</v>
      </c>
      <c r="E62" s="27"/>
      <c r="F62" s="104">
        <f t="shared" ref="F62:F69" si="11">IF(E62&lt;=0,0,IF(E62&lt;M62,M62,MROUND(E62,M62)))</f>
        <v>0</v>
      </c>
      <c r="G62" s="205">
        <v>3.29</v>
      </c>
      <c r="H62" s="205">
        <v>3.12</v>
      </c>
      <c r="I62" s="206">
        <v>2.81</v>
      </c>
      <c r="J62" s="207" t="s">
        <v>105</v>
      </c>
      <c r="K62" s="208" t="s">
        <v>106</v>
      </c>
      <c r="L62" s="49">
        <v>12</v>
      </c>
      <c r="M62" s="195">
        <v>12</v>
      </c>
      <c r="N62" s="195">
        <v>0</v>
      </c>
      <c r="O62" s="196">
        <v>320</v>
      </c>
      <c r="P62" s="197">
        <v>0.21</v>
      </c>
      <c r="Q62" s="94">
        <f t="shared" ref="Q62:Q69" si="12">F62*P62</f>
        <v>0</v>
      </c>
      <c r="R62" s="40">
        <f t="shared" ref="R62:R69" si="13">F62*G62</f>
        <v>0</v>
      </c>
      <c r="S62" s="68" cm="1">
        <f t="array" ref="S62">IF($U$23&lt;500,0,IF(F62&gt;=K62,F62*J62,F62*_xlfn.IFS($U$23&gt;=2500,I62,$U$23&gt;=1250,H62,$U$23&gt;=500,G62)))</f>
        <v>0</v>
      </c>
      <c r="T62" s="96"/>
      <c r="U62" s="10"/>
      <c r="W62" s="264"/>
      <c r="X62" s="265"/>
      <c r="Y62" s="265"/>
    </row>
    <row r="63" spans="1:25" s="261" customFormat="1" ht="15" customHeight="1" x14ac:dyDescent="0.25">
      <c r="A63" s="118" t="s">
        <v>113</v>
      </c>
      <c r="B63" s="308" t="s">
        <v>114</v>
      </c>
      <c r="C63" s="309"/>
      <c r="D63" s="65">
        <v>4</v>
      </c>
      <c r="E63" s="27"/>
      <c r="F63" s="105">
        <f t="shared" si="11"/>
        <v>0</v>
      </c>
      <c r="G63" s="209">
        <v>10.98</v>
      </c>
      <c r="H63" s="209">
        <v>10.43</v>
      </c>
      <c r="I63" s="210">
        <v>9.39</v>
      </c>
      <c r="J63" s="211" t="s">
        <v>105</v>
      </c>
      <c r="K63" s="268" t="s">
        <v>106</v>
      </c>
      <c r="L63" s="65">
        <v>4</v>
      </c>
      <c r="M63" s="26">
        <v>4</v>
      </c>
      <c r="N63" s="26">
        <v>0</v>
      </c>
      <c r="O63" s="25">
        <v>100</v>
      </c>
      <c r="P63" s="87">
        <v>1</v>
      </c>
      <c r="Q63" s="92">
        <f t="shared" si="12"/>
        <v>0</v>
      </c>
      <c r="R63" s="66">
        <f t="shared" si="13"/>
        <v>0</v>
      </c>
      <c r="S63" s="43" cm="1">
        <f t="array" ref="S63">IF($U$23&lt;500,0,IF(F63&gt;=K63,F63*J63,F63*_xlfn.IFS($U$23&gt;=2500,I63,$U$23&gt;=1250,H63,$U$23&gt;=500,G63)))</f>
        <v>0</v>
      </c>
      <c r="T63" s="96"/>
      <c r="U63" s="10" t="s">
        <v>115</v>
      </c>
      <c r="W63" s="264"/>
      <c r="X63" s="265"/>
      <c r="Y63" s="265"/>
    </row>
    <row r="64" spans="1:25" s="261" customFormat="1" ht="15" hidden="1" customHeight="1" x14ac:dyDescent="0.25">
      <c r="A64" s="157" t="s">
        <v>116</v>
      </c>
      <c r="B64" s="310" t="s">
        <v>117</v>
      </c>
      <c r="C64" s="311"/>
      <c r="D64" s="65">
        <v>6</v>
      </c>
      <c r="E64" s="27"/>
      <c r="F64" s="102">
        <f t="shared" si="11"/>
        <v>0</v>
      </c>
      <c r="G64" s="209">
        <v>7.5311250000000012</v>
      </c>
      <c r="H64" s="209">
        <v>7.154568750000001</v>
      </c>
      <c r="I64" s="210">
        <v>6.4391118750000009</v>
      </c>
      <c r="J64" s="211" t="s">
        <v>105</v>
      </c>
      <c r="K64" s="268" t="s">
        <v>106</v>
      </c>
      <c r="L64" s="65">
        <v>6</v>
      </c>
      <c r="M64" s="26">
        <v>6</v>
      </c>
      <c r="N64" s="26"/>
      <c r="O64" s="25"/>
      <c r="P64" s="87"/>
      <c r="Q64" s="92">
        <f t="shared" si="12"/>
        <v>0</v>
      </c>
      <c r="R64" s="66">
        <f t="shared" si="13"/>
        <v>0</v>
      </c>
      <c r="S64" s="43" cm="1">
        <f t="array" ref="S64">IF($U$23&lt;500,0,IF(F64&gt;=K64,F64*J64,F64*_xlfn.IFS($U$23&gt;=2500,I64,$U$23&gt;=1250,H64,$U$23&gt;=500,G64)))</f>
        <v>0</v>
      </c>
      <c r="T64" s="96"/>
      <c r="U64" s="10"/>
      <c r="W64" s="264"/>
      <c r="X64" s="265"/>
      <c r="Y64" s="265"/>
    </row>
    <row r="65" spans="1:25" s="261" customFormat="1" ht="15" hidden="1" customHeight="1" x14ac:dyDescent="0.25">
      <c r="A65" s="157" t="s">
        <v>118</v>
      </c>
      <c r="B65" s="310" t="s">
        <v>119</v>
      </c>
      <c r="C65" s="311"/>
      <c r="D65" s="65">
        <v>4</v>
      </c>
      <c r="E65" s="27"/>
      <c r="F65" s="102">
        <f t="shared" si="11"/>
        <v>0</v>
      </c>
      <c r="G65" s="209">
        <v>16.9575</v>
      </c>
      <c r="H65" s="209">
        <v>16.109624999999998</v>
      </c>
      <c r="I65" s="210">
        <v>14.498662499999998</v>
      </c>
      <c r="J65" s="211" t="s">
        <v>105</v>
      </c>
      <c r="K65" s="268" t="s">
        <v>106</v>
      </c>
      <c r="L65" s="65">
        <v>4</v>
      </c>
      <c r="M65" s="26">
        <v>4</v>
      </c>
      <c r="N65" s="26"/>
      <c r="O65" s="25"/>
      <c r="P65" s="87"/>
      <c r="Q65" s="92">
        <f t="shared" si="12"/>
        <v>0</v>
      </c>
      <c r="R65" s="66">
        <f t="shared" si="13"/>
        <v>0</v>
      </c>
      <c r="S65" s="43" cm="1">
        <f t="array" ref="S65">IF($U$23&lt;500,0,IF(F65&gt;=K65,F65*J65,F65*_xlfn.IFS($U$23&gt;=2500,I65,$U$23&gt;=1250,H65,$U$23&gt;=500,G65)))</f>
        <v>0</v>
      </c>
      <c r="T65" s="96"/>
      <c r="U65" s="10"/>
      <c r="W65" s="264"/>
      <c r="X65" s="265"/>
      <c r="Y65" s="265"/>
    </row>
    <row r="66" spans="1:25" s="261" customFormat="1" ht="15" customHeight="1" x14ac:dyDescent="0.25">
      <c r="A66" s="119" t="s">
        <v>120</v>
      </c>
      <c r="B66" s="308" t="s">
        <v>121</v>
      </c>
      <c r="C66" s="309"/>
      <c r="D66" s="45">
        <v>6</v>
      </c>
      <c r="E66" s="27"/>
      <c r="F66" s="102">
        <f t="shared" si="11"/>
        <v>0</v>
      </c>
      <c r="G66" s="216">
        <v>11.17</v>
      </c>
      <c r="H66" s="230">
        <v>10.64</v>
      </c>
      <c r="I66" s="231">
        <v>9.58</v>
      </c>
      <c r="J66" s="212" t="s">
        <v>105</v>
      </c>
      <c r="K66" s="268" t="s">
        <v>106</v>
      </c>
      <c r="L66" s="45">
        <v>6</v>
      </c>
      <c r="M66" s="21">
        <v>6</v>
      </c>
      <c r="N66" s="21">
        <v>0</v>
      </c>
      <c r="O66" s="22">
        <v>80</v>
      </c>
      <c r="P66" s="86">
        <v>2.0699999999999998</v>
      </c>
      <c r="Q66" s="91">
        <f t="shared" si="12"/>
        <v>0</v>
      </c>
      <c r="R66" s="42">
        <f t="shared" si="13"/>
        <v>0</v>
      </c>
      <c r="S66" s="43" cm="1">
        <f t="array" ref="S66">IF($U$23&lt;500,0,IF(F66&gt;=K66,F66*J66,F66*_xlfn.IFS($U$23&gt;=2500,I66,$U$23&gt;=1250,H66,$U$23&gt;=500,G66)))</f>
        <v>0</v>
      </c>
      <c r="T66" s="96"/>
      <c r="U66" s="10"/>
      <c r="W66" s="264"/>
      <c r="X66" s="265"/>
      <c r="Y66" s="265"/>
    </row>
    <row r="67" spans="1:25" s="261" customFormat="1" ht="15" customHeight="1" x14ac:dyDescent="0.25">
      <c r="A67" s="117" t="s">
        <v>122</v>
      </c>
      <c r="B67" s="308" t="s">
        <v>123</v>
      </c>
      <c r="C67" s="309"/>
      <c r="D67" s="45">
        <v>12</v>
      </c>
      <c r="E67" s="27"/>
      <c r="F67" s="101">
        <f t="shared" si="11"/>
        <v>0</v>
      </c>
      <c r="G67" s="216">
        <v>5.89</v>
      </c>
      <c r="H67" s="230">
        <v>5.6</v>
      </c>
      <c r="I67" s="231">
        <v>5.04</v>
      </c>
      <c r="J67" s="212" t="s">
        <v>105</v>
      </c>
      <c r="K67" s="268" t="s">
        <v>106</v>
      </c>
      <c r="L67" s="45">
        <v>12</v>
      </c>
      <c r="M67" s="21">
        <v>12</v>
      </c>
      <c r="N67" s="21">
        <v>0</v>
      </c>
      <c r="O67" s="22">
        <v>70</v>
      </c>
      <c r="P67" s="86">
        <v>2.1</v>
      </c>
      <c r="Q67" s="91">
        <f t="shared" si="12"/>
        <v>0</v>
      </c>
      <c r="R67" s="42">
        <f t="shared" si="13"/>
        <v>0</v>
      </c>
      <c r="S67" s="43" cm="1">
        <f t="array" ref="S67">IF($U$23&lt;500,0,IF(F67&gt;=K67,F67*J67,F67*_xlfn.IFS($U$23&gt;=2500,I67,$U$23&gt;=1250,H67,$U$23&gt;=500,G67)))</f>
        <v>0</v>
      </c>
      <c r="T67" s="96"/>
      <c r="U67" s="10"/>
      <c r="W67" s="264"/>
      <c r="X67" s="265"/>
      <c r="Y67" s="265"/>
    </row>
    <row r="68" spans="1:25" s="261" customFormat="1" x14ac:dyDescent="0.25">
      <c r="A68" s="117" t="s">
        <v>124</v>
      </c>
      <c r="B68" s="308" t="s">
        <v>125</v>
      </c>
      <c r="C68" s="309"/>
      <c r="D68" s="45">
        <v>4</v>
      </c>
      <c r="E68" s="27"/>
      <c r="F68" s="101">
        <f t="shared" si="11"/>
        <v>0</v>
      </c>
      <c r="G68" s="216">
        <v>16.260000000000002</v>
      </c>
      <c r="H68" s="230">
        <v>15.44</v>
      </c>
      <c r="I68" s="231">
        <v>14.67</v>
      </c>
      <c r="J68" s="212" t="s">
        <v>105</v>
      </c>
      <c r="K68" s="268" t="s">
        <v>106</v>
      </c>
      <c r="L68" s="45">
        <v>4</v>
      </c>
      <c r="M68" s="21">
        <v>4</v>
      </c>
      <c r="N68" s="21">
        <v>0</v>
      </c>
      <c r="O68" s="22">
        <v>36</v>
      </c>
      <c r="P68" s="86">
        <v>7.85</v>
      </c>
      <c r="Q68" s="91">
        <f t="shared" si="12"/>
        <v>0</v>
      </c>
      <c r="R68" s="42">
        <f t="shared" si="13"/>
        <v>0</v>
      </c>
      <c r="S68" s="43" cm="1">
        <f t="array" ref="S68">IF($U$23&lt;500,0,IF(F68&gt;=K68,F68*J68,F68*_xlfn.IFS($U$23&gt;=2500,I68,$U$23&gt;=1250,H68,$U$23&gt;=500,G68)))</f>
        <v>0</v>
      </c>
      <c r="T68" s="96"/>
      <c r="U68" s="10"/>
      <c r="W68" s="264"/>
      <c r="X68" s="265"/>
      <c r="Y68" s="265"/>
    </row>
    <row r="69" spans="1:25" s="261" customFormat="1" ht="15" customHeight="1" thickBot="1" x14ac:dyDescent="0.3">
      <c r="A69" s="120" t="s">
        <v>126</v>
      </c>
      <c r="B69" s="308" t="s">
        <v>127</v>
      </c>
      <c r="C69" s="309"/>
      <c r="D69" s="45">
        <v>2</v>
      </c>
      <c r="E69" s="27"/>
      <c r="F69" s="102">
        <f t="shared" si="11"/>
        <v>0</v>
      </c>
      <c r="G69" s="216">
        <v>67.37</v>
      </c>
      <c r="H69" s="230">
        <v>64</v>
      </c>
      <c r="I69" s="231">
        <v>57.6</v>
      </c>
      <c r="J69" s="212" t="s">
        <v>105</v>
      </c>
      <c r="K69" s="268" t="s">
        <v>106</v>
      </c>
      <c r="L69" s="45">
        <v>2</v>
      </c>
      <c r="M69" s="26">
        <v>2</v>
      </c>
      <c r="N69" s="26">
        <v>0</v>
      </c>
      <c r="O69" s="25">
        <v>42</v>
      </c>
      <c r="P69" s="87">
        <v>9.3000000000000007</v>
      </c>
      <c r="Q69" s="92">
        <f t="shared" si="12"/>
        <v>0</v>
      </c>
      <c r="R69" s="42">
        <f t="shared" si="13"/>
        <v>0</v>
      </c>
      <c r="S69" s="43" cm="1">
        <f t="array" ref="S69">IF($U$23&lt;500,0,IF(F69&gt;=K69,F69*J69,F69*_xlfn.IFS($U$23&gt;=2500,I69,$U$23&gt;=1250,H69,$U$23&gt;=500,G69)))</f>
        <v>0</v>
      </c>
      <c r="T69" s="96"/>
      <c r="U69" s="10"/>
      <c r="W69" s="264"/>
      <c r="X69" s="265"/>
      <c r="Y69" s="265"/>
    </row>
    <row r="70" spans="1:25" s="261" customFormat="1" ht="3" customHeight="1" thickBot="1" x14ac:dyDescent="0.3">
      <c r="A70" s="257"/>
      <c r="B70" s="258"/>
      <c r="C70" s="140"/>
      <c r="D70" s="140"/>
      <c r="E70" s="141"/>
      <c r="F70" s="142"/>
      <c r="G70" s="143"/>
      <c r="H70" s="144"/>
      <c r="I70" s="145"/>
      <c r="J70" s="146"/>
      <c r="K70" s="147"/>
      <c r="L70" s="140"/>
      <c r="M70" s="148"/>
      <c r="N70" s="148"/>
      <c r="O70" s="149"/>
      <c r="P70" s="150"/>
      <c r="Q70" s="151"/>
      <c r="R70" s="143"/>
      <c r="S70" s="152"/>
      <c r="T70" s="97"/>
      <c r="U70" s="10"/>
      <c r="W70" s="264"/>
      <c r="X70" s="265"/>
      <c r="Y70" s="265"/>
    </row>
    <row r="71" spans="1:25" s="261" customFormat="1" ht="14.25" customHeight="1" x14ac:dyDescent="0.25">
      <c r="A71" s="121" t="s">
        <v>128</v>
      </c>
      <c r="B71" s="308" t="s">
        <v>129</v>
      </c>
      <c r="C71" s="309"/>
      <c r="D71" s="49">
        <v>9</v>
      </c>
      <c r="E71" s="29"/>
      <c r="F71" s="104">
        <f t="shared" ref="F71:F77" si="14">IF(E71&lt;=0,0,IF(E71&lt;M71,M71,MROUND(E71,M71)))</f>
        <v>0</v>
      </c>
      <c r="G71" s="205">
        <v>7.67</v>
      </c>
      <c r="H71" s="205">
        <v>7.29</v>
      </c>
      <c r="I71" s="206">
        <v>6.93</v>
      </c>
      <c r="J71" s="194" t="s">
        <v>105</v>
      </c>
      <c r="K71" s="208" t="s">
        <v>106</v>
      </c>
      <c r="L71" s="49">
        <v>9</v>
      </c>
      <c r="M71" s="195">
        <v>9</v>
      </c>
      <c r="N71" s="195">
        <v>0</v>
      </c>
      <c r="O71" s="196">
        <v>150</v>
      </c>
      <c r="P71" s="197">
        <v>0.64</v>
      </c>
      <c r="Q71" s="94">
        <f t="shared" ref="Q71:Q77" si="15">F71*P71</f>
        <v>0</v>
      </c>
      <c r="R71" s="40">
        <f t="shared" ref="R71:R77" si="16">F71*G71</f>
        <v>0</v>
      </c>
      <c r="S71" s="68" cm="1">
        <f t="array" ref="S71">IF($U$23&lt;500,0,IF(F71&gt;=K71,F71*J71,F71*_xlfn.IFS($U$23&gt;=2500,I71,$U$23&gt;=1250,H71,$U$23&gt;=500,G71)))</f>
        <v>0</v>
      </c>
      <c r="T71" s="96"/>
      <c r="U71" s="10"/>
      <c r="W71" s="264"/>
      <c r="X71" s="265"/>
      <c r="Y71" s="265"/>
    </row>
    <row r="72" spans="1:25" s="261" customFormat="1" ht="14.25" hidden="1" customHeight="1" x14ac:dyDescent="0.25">
      <c r="A72" s="158" t="s">
        <v>130</v>
      </c>
      <c r="B72" s="310" t="s">
        <v>131</v>
      </c>
      <c r="C72" s="311"/>
      <c r="D72" s="65">
        <v>12</v>
      </c>
      <c r="E72" s="155"/>
      <c r="F72" s="105">
        <f t="shared" si="14"/>
        <v>0</v>
      </c>
      <c r="G72" s="209">
        <v>4.0397499999999988</v>
      </c>
      <c r="H72" s="209">
        <v>3.8377624999999989</v>
      </c>
      <c r="I72" s="210">
        <v>3.4539862499999989</v>
      </c>
      <c r="J72" s="198" t="s">
        <v>105</v>
      </c>
      <c r="K72" s="268" t="s">
        <v>106</v>
      </c>
      <c r="L72" s="65">
        <v>12</v>
      </c>
      <c r="M72" s="26">
        <v>12</v>
      </c>
      <c r="N72" s="26"/>
      <c r="O72" s="25"/>
      <c r="P72" s="87"/>
      <c r="Q72" s="92">
        <f t="shared" si="15"/>
        <v>0</v>
      </c>
      <c r="R72" s="66">
        <f t="shared" si="16"/>
        <v>0</v>
      </c>
      <c r="S72" s="68" cm="1">
        <f t="array" ref="S72">IF($U$23&lt;500,0,IF(F72&gt;=K72,F72*J72,F72*_xlfn.IFS($U$23&gt;=2500,I72,$U$23&gt;=1250,H72,$U$23&gt;=500,G72)))</f>
        <v>0</v>
      </c>
      <c r="T72" s="96"/>
      <c r="U72" s="10"/>
      <c r="W72" s="264"/>
      <c r="X72" s="265"/>
      <c r="Y72" s="265"/>
    </row>
    <row r="73" spans="1:25" s="261" customFormat="1" ht="14.25" customHeight="1" x14ac:dyDescent="0.25">
      <c r="A73" s="117" t="s">
        <v>132</v>
      </c>
      <c r="B73" s="308" t="s">
        <v>133</v>
      </c>
      <c r="C73" s="309"/>
      <c r="D73" s="45">
        <v>6</v>
      </c>
      <c r="E73" s="27"/>
      <c r="F73" s="102">
        <f t="shared" si="14"/>
        <v>0</v>
      </c>
      <c r="G73" s="216">
        <v>9.4499999999999993</v>
      </c>
      <c r="H73" s="216">
        <v>8.99</v>
      </c>
      <c r="I73" s="217">
        <v>8.08</v>
      </c>
      <c r="J73" s="199" t="s">
        <v>105</v>
      </c>
      <c r="K73" s="268" t="s">
        <v>106</v>
      </c>
      <c r="L73" s="45">
        <v>6</v>
      </c>
      <c r="M73" s="21">
        <v>6</v>
      </c>
      <c r="N73" s="21">
        <v>0</v>
      </c>
      <c r="O73" s="22">
        <v>100</v>
      </c>
      <c r="P73" s="86">
        <v>1.1200000000000001</v>
      </c>
      <c r="Q73" s="91">
        <f t="shared" si="15"/>
        <v>0</v>
      </c>
      <c r="R73" s="42">
        <f t="shared" si="16"/>
        <v>0</v>
      </c>
      <c r="S73" s="43" cm="1">
        <f t="array" ref="S73">IF($U$23&lt;500,0,IF(F73&gt;=K73,F73*J73,F73*_xlfn.IFS($U$23&gt;=2500,I73,$U$23&gt;=1250,H73,$U$23&gt;=500,G73)))</f>
        <v>0</v>
      </c>
      <c r="T73" s="96"/>
      <c r="U73" s="10"/>
      <c r="W73" s="264"/>
      <c r="X73" s="265"/>
      <c r="Y73" s="265"/>
    </row>
    <row r="74" spans="1:25" s="261" customFormat="1" ht="14.25" hidden="1" customHeight="1" x14ac:dyDescent="0.25">
      <c r="A74" s="158" t="s">
        <v>134</v>
      </c>
      <c r="B74" s="310" t="s">
        <v>135</v>
      </c>
      <c r="C74" s="311"/>
      <c r="D74" s="45">
        <v>9</v>
      </c>
      <c r="E74" s="27"/>
      <c r="F74" s="102">
        <f t="shared" si="14"/>
        <v>0</v>
      </c>
      <c r="G74" s="216">
        <v>10.135125</v>
      </c>
      <c r="H74" s="216">
        <v>9.6283687499999999</v>
      </c>
      <c r="I74" s="217">
        <v>8.665531875000001</v>
      </c>
      <c r="J74" s="199" t="s">
        <v>105</v>
      </c>
      <c r="K74" s="268" t="s">
        <v>106</v>
      </c>
      <c r="L74" s="45">
        <v>9</v>
      </c>
      <c r="M74" s="21">
        <v>9</v>
      </c>
      <c r="N74" s="21"/>
      <c r="O74" s="22"/>
      <c r="P74" s="86"/>
      <c r="Q74" s="91">
        <f t="shared" si="15"/>
        <v>0</v>
      </c>
      <c r="R74" s="42">
        <f t="shared" si="16"/>
        <v>0</v>
      </c>
      <c r="S74" s="43" cm="1">
        <f t="array" ref="S74">IF($U$23&lt;500,0,IF(F74&gt;=K74,F74*J74,F74*_xlfn.IFS($U$23&gt;=2500,I74,$U$23&gt;=1250,H74,$U$23&gt;=500,G74)))</f>
        <v>0</v>
      </c>
      <c r="T74" s="96"/>
      <c r="U74" s="10"/>
      <c r="W74" s="264"/>
      <c r="X74" s="265"/>
      <c r="Y74" s="265"/>
    </row>
    <row r="75" spans="1:25" s="261" customFormat="1" ht="14.25" hidden="1" customHeight="1" x14ac:dyDescent="0.25">
      <c r="A75" s="158" t="s">
        <v>136</v>
      </c>
      <c r="B75" s="310" t="s">
        <v>137</v>
      </c>
      <c r="C75" s="311"/>
      <c r="D75" s="45">
        <v>4</v>
      </c>
      <c r="E75" s="27"/>
      <c r="F75" s="102">
        <f t="shared" si="14"/>
        <v>0</v>
      </c>
      <c r="G75" s="216">
        <v>37.823499999999996</v>
      </c>
      <c r="H75" s="216">
        <v>35.932324999999992</v>
      </c>
      <c r="I75" s="217">
        <v>32.339092499999992</v>
      </c>
      <c r="J75" s="199" t="s">
        <v>105</v>
      </c>
      <c r="K75" s="268" t="s">
        <v>106</v>
      </c>
      <c r="L75" s="45">
        <v>4</v>
      </c>
      <c r="M75" s="21">
        <v>4</v>
      </c>
      <c r="N75" s="21"/>
      <c r="O75" s="22"/>
      <c r="P75" s="86"/>
      <c r="Q75" s="91">
        <f t="shared" si="15"/>
        <v>0</v>
      </c>
      <c r="R75" s="42">
        <f t="shared" si="16"/>
        <v>0</v>
      </c>
      <c r="S75" s="43" cm="1">
        <f t="array" ref="S75">IF($U$23&lt;500,0,IF(F75&gt;=K75,F75*J75,F75*_xlfn.IFS($U$23&gt;=2500,I75,$U$23&gt;=1250,H75,$U$23&gt;=500,G75)))</f>
        <v>0</v>
      </c>
      <c r="T75" s="96"/>
      <c r="U75" s="10"/>
      <c r="W75" s="264"/>
      <c r="X75" s="265"/>
      <c r="Y75" s="265"/>
    </row>
    <row r="76" spans="1:25" s="261" customFormat="1" ht="14.25" hidden="1" customHeight="1" x14ac:dyDescent="0.25">
      <c r="A76" s="167" t="s">
        <v>138</v>
      </c>
      <c r="B76" s="310" t="s">
        <v>139</v>
      </c>
      <c r="C76" s="311"/>
      <c r="D76" s="168">
        <v>9</v>
      </c>
      <c r="E76" s="35"/>
      <c r="F76" s="101">
        <f t="shared" si="14"/>
        <v>0</v>
      </c>
      <c r="G76" s="270">
        <v>9.4558749999999989</v>
      </c>
      <c r="H76" s="270">
        <v>8.9830812499999979</v>
      </c>
      <c r="I76" s="271">
        <v>8.0847731249999981</v>
      </c>
      <c r="J76" s="200" t="s">
        <v>105</v>
      </c>
      <c r="K76" s="268" t="s">
        <v>106</v>
      </c>
      <c r="L76" s="168">
        <v>9</v>
      </c>
      <c r="M76" s="21">
        <v>9</v>
      </c>
      <c r="N76" s="21"/>
      <c r="O76" s="22"/>
      <c r="P76" s="86"/>
      <c r="Q76" s="91">
        <f t="shared" si="15"/>
        <v>0</v>
      </c>
      <c r="R76" s="139">
        <f t="shared" si="16"/>
        <v>0</v>
      </c>
      <c r="S76" s="67" cm="1">
        <f t="array" ref="S76">IF($U$23&lt;500,0,IF(F76&gt;=K76,F76*J76,F76*_xlfn.IFS($U$23&gt;=2500,I76,$U$23&gt;=1250,H76,$U$23&gt;=500,G76)))</f>
        <v>0</v>
      </c>
      <c r="T76" s="96"/>
      <c r="U76" s="10"/>
      <c r="W76" s="264"/>
      <c r="X76" s="265"/>
      <c r="Y76" s="265"/>
    </row>
    <row r="77" spans="1:25" s="261" customFormat="1" ht="15" customHeight="1" thickBot="1" x14ac:dyDescent="0.3">
      <c r="A77" s="122" t="s">
        <v>140</v>
      </c>
      <c r="B77" s="323" t="s">
        <v>141</v>
      </c>
      <c r="C77" s="324"/>
      <c r="D77" s="46">
        <v>4</v>
      </c>
      <c r="E77" s="28"/>
      <c r="F77" s="106">
        <f t="shared" si="14"/>
        <v>0</v>
      </c>
      <c r="G77" s="253">
        <v>18.45</v>
      </c>
      <c r="H77" s="253">
        <v>17.54</v>
      </c>
      <c r="I77" s="272">
        <v>15.79</v>
      </c>
      <c r="J77" s="201" t="s">
        <v>105</v>
      </c>
      <c r="K77" s="273" t="s">
        <v>106</v>
      </c>
      <c r="L77" s="46">
        <v>4</v>
      </c>
      <c r="M77" s="202">
        <v>4</v>
      </c>
      <c r="N77" s="202">
        <v>0</v>
      </c>
      <c r="O77" s="203">
        <v>36</v>
      </c>
      <c r="P77" s="204">
        <v>8.5</v>
      </c>
      <c r="Q77" s="93">
        <f t="shared" si="15"/>
        <v>0</v>
      </c>
      <c r="R77" s="47">
        <f t="shared" si="16"/>
        <v>0</v>
      </c>
      <c r="S77" s="48" cm="1">
        <f t="array" ref="S77">IF($U$23&lt;500,0,IF(F77&gt;=K77,F77*J77,F77*_xlfn.IFS($U$23&gt;=2500,I77,$U$23&gt;=1250,H77,$U$23&gt;=500,G77)))</f>
        <v>0</v>
      </c>
      <c r="T77" s="96"/>
      <c r="U77" s="10"/>
      <c r="W77" s="264"/>
      <c r="X77" s="265"/>
      <c r="Y77" s="265"/>
    </row>
    <row r="78" spans="1:25" s="3" customForma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76"/>
      <c r="M78" s="1"/>
      <c r="N78" s="1"/>
      <c r="O78" s="1"/>
      <c r="P78" s="13"/>
      <c r="Q78" s="88"/>
      <c r="R78" s="1"/>
      <c r="S78" s="14"/>
      <c r="T78" s="15"/>
      <c r="U78" s="23"/>
    </row>
    <row r="79" spans="1:25" s="3" customForma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76"/>
      <c r="M79" s="1"/>
      <c r="N79" s="1"/>
      <c r="O79" s="1"/>
      <c r="P79" s="13"/>
      <c r="Q79" s="88"/>
      <c r="R79" s="1"/>
      <c r="S79" s="14"/>
      <c r="T79" s="15"/>
      <c r="U79" s="23"/>
    </row>
    <row r="80" spans="1:25" s="3" customForma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76"/>
      <c r="M80" s="1"/>
      <c r="N80" s="1"/>
      <c r="O80" s="1"/>
      <c r="P80" s="13"/>
      <c r="Q80" s="88"/>
      <c r="R80" s="1"/>
      <c r="S80" s="14"/>
      <c r="T80" s="15"/>
      <c r="U80" s="23"/>
    </row>
    <row r="81" spans="1:33" s="3" customForma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76"/>
      <c r="M81" s="1"/>
      <c r="N81" s="1"/>
      <c r="O81" s="1"/>
      <c r="P81" s="13"/>
      <c r="Q81" s="88"/>
      <c r="R81" s="1"/>
      <c r="S81" s="14"/>
      <c r="T81" s="15"/>
      <c r="U81" s="23"/>
    </row>
    <row r="82" spans="1:33" s="3" customForma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76"/>
      <c r="M82" s="1"/>
      <c r="N82" s="1"/>
      <c r="O82" s="1"/>
      <c r="P82" s="13"/>
      <c r="Q82" s="88"/>
      <c r="R82" s="1"/>
      <c r="S82" s="14"/>
      <c r="T82" s="15"/>
      <c r="U82" s="23"/>
    </row>
    <row r="83" spans="1:33" s="3" customForma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76"/>
      <c r="M83" s="1"/>
      <c r="N83" s="1"/>
      <c r="O83" s="1"/>
      <c r="P83" s="13"/>
      <c r="Q83" s="88"/>
      <c r="R83" s="1"/>
      <c r="S83" s="14"/>
      <c r="T83" s="15"/>
      <c r="U83" s="23"/>
    </row>
    <row r="84" spans="1:33" s="3" customForma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76"/>
      <c r="M84" s="1"/>
      <c r="N84" s="1"/>
      <c r="O84" s="1"/>
      <c r="P84" s="13"/>
      <c r="Q84" s="88"/>
      <c r="R84" s="1"/>
      <c r="S84" s="14"/>
      <c r="T84" s="15"/>
      <c r="U84" s="23"/>
    </row>
    <row r="85" spans="1:33" s="3" customForma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76"/>
      <c r="M85" s="1"/>
      <c r="N85" s="1"/>
      <c r="O85" s="1"/>
      <c r="P85" s="13"/>
      <c r="Q85" s="88"/>
      <c r="R85" s="1"/>
      <c r="S85" s="14"/>
      <c r="T85" s="15"/>
      <c r="U85" s="23"/>
    </row>
    <row r="86" spans="1:33" s="3" customForma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76"/>
      <c r="M86" s="1"/>
      <c r="N86" s="1"/>
      <c r="O86" s="1"/>
      <c r="P86" s="13"/>
      <c r="Q86" s="88"/>
      <c r="R86" s="1"/>
      <c r="S86" s="14"/>
      <c r="T86" s="15"/>
      <c r="U86" s="23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s="3" customForma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76"/>
      <c r="M87" s="1"/>
      <c r="N87" s="1"/>
      <c r="O87" s="1"/>
      <c r="P87" s="13"/>
      <c r="Q87" s="88"/>
      <c r="R87" s="1"/>
      <c r="S87" s="14"/>
      <c r="T87" s="15"/>
      <c r="U87" s="23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s="3" customForma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76"/>
      <c r="M88" s="1"/>
      <c r="N88" s="1"/>
      <c r="O88" s="1"/>
      <c r="P88" s="13"/>
      <c r="Q88" s="88"/>
      <c r="R88" s="1"/>
      <c r="S88" s="14"/>
      <c r="T88" s="15"/>
      <c r="U88" s="23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s="3" customForma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76"/>
      <c r="M89" s="1"/>
      <c r="N89" s="1"/>
      <c r="O89" s="1"/>
      <c r="P89" s="13"/>
      <c r="Q89" s="88"/>
      <c r="R89" s="1"/>
      <c r="S89" s="14"/>
      <c r="T89" s="15"/>
      <c r="U89" s="23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s="3" customForma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76"/>
      <c r="M90" s="1"/>
      <c r="N90" s="1"/>
      <c r="O90" s="1"/>
      <c r="P90" s="13"/>
      <c r="Q90" s="88"/>
      <c r="R90" s="1"/>
      <c r="S90" s="14"/>
      <c r="T90" s="15"/>
      <c r="U90" s="23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s="3" customForma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76"/>
      <c r="M91" s="1"/>
      <c r="N91" s="1"/>
      <c r="O91" s="1"/>
      <c r="P91" s="13"/>
      <c r="Q91" s="88"/>
      <c r="R91" s="1"/>
      <c r="S91" s="14"/>
      <c r="T91" s="15"/>
      <c r="U91" s="23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76"/>
      <c r="M92" s="1"/>
      <c r="N92" s="1"/>
      <c r="O92" s="1"/>
      <c r="P92" s="13"/>
      <c r="Q92" s="88"/>
      <c r="R92" s="1"/>
      <c r="S92" s="14"/>
      <c r="T92" s="15"/>
      <c r="U92" s="23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s="3" customForma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76"/>
      <c r="M93" s="1"/>
      <c r="N93" s="1"/>
      <c r="O93" s="1"/>
      <c r="P93" s="13"/>
      <c r="Q93" s="88"/>
      <c r="R93" s="1"/>
      <c r="S93" s="14"/>
      <c r="T93" s="15"/>
      <c r="U93" s="23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s="3" customForma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76"/>
      <c r="M94" s="1"/>
      <c r="N94" s="1"/>
      <c r="O94" s="1"/>
      <c r="P94" s="13"/>
      <c r="Q94" s="88"/>
      <c r="R94" s="1"/>
      <c r="S94" s="14"/>
      <c r="T94" s="15"/>
      <c r="U94" s="23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s="3" customForma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76"/>
      <c r="M95" s="1"/>
      <c r="N95" s="1"/>
      <c r="O95" s="1"/>
      <c r="P95" s="13"/>
      <c r="Q95" s="88"/>
      <c r="R95" s="1"/>
      <c r="S95" s="14"/>
      <c r="T95" s="15"/>
      <c r="U95" s="23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s="3" customForma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76"/>
      <c r="M96" s="1"/>
      <c r="N96" s="1"/>
      <c r="O96" s="1"/>
      <c r="P96" s="13"/>
      <c r="Q96" s="88"/>
      <c r="R96" s="1"/>
      <c r="S96" s="14"/>
      <c r="T96" s="15"/>
      <c r="U96" s="23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s="3" customForma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76"/>
      <c r="M97" s="1"/>
      <c r="N97" s="1"/>
      <c r="O97" s="1"/>
      <c r="P97" s="13"/>
      <c r="Q97" s="88"/>
      <c r="R97" s="1"/>
      <c r="S97" s="14"/>
      <c r="T97" s="15"/>
      <c r="U97" s="23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76"/>
      <c r="M98" s="1"/>
      <c r="N98" s="1"/>
      <c r="O98" s="1"/>
      <c r="P98" s="13"/>
      <c r="Q98" s="88"/>
      <c r="R98" s="1"/>
      <c r="S98" s="14"/>
      <c r="T98" s="15"/>
      <c r="U98" s="32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76"/>
      <c r="M99" s="1"/>
      <c r="N99" s="1"/>
      <c r="O99" s="1"/>
      <c r="P99" s="13"/>
      <c r="Q99" s="88"/>
      <c r="R99" s="1"/>
      <c r="S99" s="14"/>
      <c r="T99" s="15"/>
      <c r="U99" s="32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76"/>
      <c r="M100" s="1"/>
      <c r="N100" s="1"/>
      <c r="O100" s="1"/>
      <c r="P100" s="13"/>
      <c r="Q100" s="88"/>
      <c r="R100" s="1"/>
      <c r="S100" s="14"/>
      <c r="T100" s="15"/>
      <c r="U100" s="32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76"/>
      <c r="M101" s="1"/>
      <c r="N101" s="1"/>
      <c r="O101" s="1"/>
      <c r="P101" s="13"/>
      <c r="Q101" s="88"/>
      <c r="R101" s="1"/>
      <c r="S101" s="14"/>
      <c r="T101" s="15"/>
      <c r="U101" s="32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s="3" customForma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76"/>
      <c r="M102" s="1"/>
      <c r="N102" s="1"/>
      <c r="O102" s="1"/>
      <c r="P102" s="13"/>
      <c r="Q102" s="88"/>
      <c r="R102" s="1"/>
      <c r="S102" s="14"/>
      <c r="T102" s="15"/>
      <c r="U102" s="32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s="3" customForma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76"/>
      <c r="M103" s="1"/>
      <c r="N103" s="1"/>
      <c r="O103" s="1"/>
      <c r="P103" s="13"/>
      <c r="Q103" s="88"/>
      <c r="R103" s="1"/>
      <c r="S103" s="14"/>
      <c r="T103" s="15"/>
      <c r="U103" s="32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s="3" customForma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76"/>
      <c r="M104" s="1"/>
      <c r="N104" s="1"/>
      <c r="O104" s="1"/>
      <c r="P104" s="13"/>
      <c r="Q104" s="88"/>
      <c r="R104" s="1"/>
      <c r="S104" s="14"/>
      <c r="T104" s="15"/>
      <c r="U104" s="32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s="3" customForma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76"/>
      <c r="M105" s="1"/>
      <c r="N105" s="1"/>
      <c r="O105" s="1"/>
      <c r="P105" s="13"/>
      <c r="Q105" s="88"/>
      <c r="R105" s="1"/>
      <c r="S105" s="14"/>
      <c r="T105" s="15"/>
      <c r="U105" s="32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s="3" customForma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76"/>
      <c r="M106" s="1"/>
      <c r="N106" s="1"/>
      <c r="O106" s="1"/>
      <c r="P106" s="13"/>
      <c r="Q106" s="88"/>
      <c r="R106" s="1"/>
      <c r="S106" s="14"/>
      <c r="T106" s="15"/>
      <c r="U106" s="32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s="3" customForma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76"/>
      <c r="M107" s="1"/>
      <c r="N107" s="1"/>
      <c r="O107" s="1"/>
      <c r="P107" s="13"/>
      <c r="Q107" s="88"/>
      <c r="R107" s="1"/>
      <c r="S107" s="14"/>
      <c r="T107" s="15"/>
      <c r="U107" s="32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76"/>
      <c r="M108" s="1"/>
      <c r="N108" s="1"/>
      <c r="O108" s="1"/>
      <c r="P108" s="13"/>
      <c r="Q108" s="88"/>
      <c r="R108" s="1"/>
      <c r="S108" s="14"/>
      <c r="T108" s="15"/>
      <c r="U108" s="32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s="3" customForma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76"/>
      <c r="M109" s="1"/>
      <c r="N109" s="1"/>
      <c r="O109" s="1"/>
      <c r="P109" s="13"/>
      <c r="Q109" s="88"/>
      <c r="R109" s="1"/>
      <c r="S109" s="14"/>
      <c r="T109" s="16"/>
      <c r="U109" s="33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s="3" customForma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76"/>
      <c r="M110" s="1"/>
      <c r="N110" s="1"/>
      <c r="O110" s="1"/>
      <c r="P110" s="13"/>
      <c r="Q110" s="88"/>
      <c r="R110" s="1"/>
      <c r="S110" s="14"/>
      <c r="T110" s="16"/>
      <c r="U110" s="33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s="3" customForma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76"/>
      <c r="M111" s="1"/>
      <c r="N111" s="1"/>
      <c r="O111" s="1"/>
      <c r="P111" s="13"/>
      <c r="Q111" s="88"/>
      <c r="R111" s="1"/>
      <c r="S111" s="14"/>
      <c r="T111" s="2"/>
      <c r="U111" s="34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</sheetData>
  <sheetProtection algorithmName="SHA-512" hashValue="jBLG8RxslgSiYqsjzzW3WtPi5+qIWprdX7E45yW0gJnTtUJ5VxTFD68QhWX4dAc0JUk+yTxeHEISU2lxhXtUjg==" saltValue="i5HUEeuqdClfK4p4q6/Tig==" spinCount="100000" sheet="1" autoFilter="0" pivotTables="0"/>
  <dataConsolidate/>
  <mergeCells count="73">
    <mergeCell ref="B69:C69"/>
    <mergeCell ref="B71:C71"/>
    <mergeCell ref="B73:C73"/>
    <mergeCell ref="B77:C77"/>
    <mergeCell ref="B76:C76"/>
    <mergeCell ref="B72:C72"/>
    <mergeCell ref="B74:C74"/>
    <mergeCell ref="B75:C75"/>
    <mergeCell ref="B62:C62"/>
    <mergeCell ref="B63:C63"/>
    <mergeCell ref="B66:C66"/>
    <mergeCell ref="B67:C67"/>
    <mergeCell ref="B68:C68"/>
    <mergeCell ref="B64:C64"/>
    <mergeCell ref="B65:C65"/>
    <mergeCell ref="B52:C52"/>
    <mergeCell ref="B54:C54"/>
    <mergeCell ref="B58:C58"/>
    <mergeCell ref="B59:C59"/>
    <mergeCell ref="B60:C60"/>
    <mergeCell ref="B55:C55"/>
    <mergeCell ref="B56:C56"/>
    <mergeCell ref="B46:C46"/>
    <mergeCell ref="B47:C47"/>
    <mergeCell ref="B48:C48"/>
    <mergeCell ref="B50:C50"/>
    <mergeCell ref="B51:C51"/>
    <mergeCell ref="B40:C40"/>
    <mergeCell ref="B41:C41"/>
    <mergeCell ref="B42:C42"/>
    <mergeCell ref="B43:C43"/>
    <mergeCell ref="B45:C45"/>
    <mergeCell ref="B36:C36"/>
    <mergeCell ref="A4:S4"/>
    <mergeCell ref="A5:S5"/>
    <mergeCell ref="B26:C26"/>
    <mergeCell ref="B27:C27"/>
    <mergeCell ref="B28:C28"/>
    <mergeCell ref="B23:C23"/>
    <mergeCell ref="A22:C22"/>
    <mergeCell ref="A17:B17"/>
    <mergeCell ref="A18:B18"/>
    <mergeCell ref="C13:E13"/>
    <mergeCell ref="C14:E14"/>
    <mergeCell ref="C15:E15"/>
    <mergeCell ref="B33:C33"/>
    <mergeCell ref="B32:C32"/>
    <mergeCell ref="C18:E18"/>
    <mergeCell ref="R18:S18"/>
    <mergeCell ref="B34:C34"/>
    <mergeCell ref="B35:C35"/>
    <mergeCell ref="B25:C25"/>
    <mergeCell ref="B24:C24"/>
    <mergeCell ref="G22:J22"/>
    <mergeCell ref="M18:Q18"/>
    <mergeCell ref="M19:Q19"/>
    <mergeCell ref="A6:R6"/>
    <mergeCell ref="A9:H9"/>
    <mergeCell ref="A8:J8"/>
    <mergeCell ref="A10:R10"/>
    <mergeCell ref="L13:Q14"/>
    <mergeCell ref="A7:R7"/>
    <mergeCell ref="A11:R11"/>
    <mergeCell ref="A13:B13"/>
    <mergeCell ref="C16:E16"/>
    <mergeCell ref="C17:E17"/>
    <mergeCell ref="R13:S14"/>
    <mergeCell ref="R15:S15"/>
    <mergeCell ref="R16:S16"/>
    <mergeCell ref="R17:S17"/>
    <mergeCell ref="L15:Q15"/>
    <mergeCell ref="L16:Q16"/>
    <mergeCell ref="L17:Q17"/>
  </mergeCells>
  <phoneticPr fontId="16" type="noConversion"/>
  <conditionalFormatting sqref="C13:C18 K15:K17 G16:G19 L18:L19 M20:S21 H21 C19:E21">
    <cfRule type="cellIs" dxfId="8" priority="11" stopIfTrue="1" operator="lessThan">
      <formula>0</formula>
    </cfRule>
  </conditionalFormatting>
  <conditionalFormatting sqref="G13:K14 G15:H15 R19:S19">
    <cfRule type="cellIs" dxfId="7" priority="74" stopIfTrue="1" operator="lessThan">
      <formula>0</formula>
    </cfRule>
  </conditionalFormatting>
  <conditionalFormatting sqref="L15:L17 M18:M19">
    <cfRule type="expression" dxfId="6" priority="69" stopIfTrue="1">
      <formula>"If $D$19&gt;0"</formula>
    </cfRule>
  </conditionalFormatting>
  <conditionalFormatting sqref="L13:Q14">
    <cfRule type="expression" dxfId="5" priority="1">
      <formula>($R$13&gt;=500)</formula>
    </cfRule>
  </conditionalFormatting>
  <conditionalFormatting sqref="R13">
    <cfRule type="expression" dxfId="4" priority="75">
      <formula>#REF!="yes"</formula>
    </cfRule>
    <cfRule type="cellIs" dxfId="3" priority="76" operator="greaterThan">
      <formula>T3wt</formula>
    </cfRule>
    <cfRule type="cellIs" dxfId="2" priority="77" operator="between">
      <formula>T2wt</formula>
      <formula>"t2wt-1"</formula>
    </cfRule>
    <cfRule type="cellIs" dxfId="1" priority="78" operator="between">
      <formula>MOQW</formula>
      <formula>T2wt-1</formula>
    </cfRule>
    <cfRule type="cellIs" dxfId="0" priority="79" operator="between">
      <formula>0</formula>
      <formula>MOQW-1</formula>
    </cfRule>
  </conditionalFormatting>
  <dataValidations xWindow="1539" yWindow="497" count="1">
    <dataValidation allowBlank="1" showErrorMessage="1" sqref="R13:S14" xr:uid="{32821DB5-129C-4BB0-BDE4-3D2664696237}"/>
  </dataValidations>
  <printOptions horizontalCentered="1"/>
  <pageMargins left="0.25" right="0.25" top="0.5" bottom="0.5" header="0.3" footer="0.3"/>
  <pageSetup scale="49" orientation="portrait" r:id="rId1"/>
  <headerFooter alignWithMargins="0">
    <oddFooter>&amp;L&amp;8&amp;F&amp;R&amp;8Page &amp;P of &amp;N</oddFooter>
  </headerFooter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40D7E4DCE01842977D0D6F7CEDDAA0" ma:contentTypeVersion="6" ma:contentTypeDescription="Create a new document." ma:contentTypeScope="" ma:versionID="ff83dc6898a0143ceaab99cb3af7daf7">
  <xsd:schema xmlns:xsd="http://www.w3.org/2001/XMLSchema" xmlns:xs="http://www.w3.org/2001/XMLSchema" xmlns:p="http://schemas.microsoft.com/office/2006/metadata/properties" xmlns:ns2="f74e6653-3de4-4ba9-a530-80f849151bf3" xmlns:ns3="8eb0c41b-b44c-427c-9d8b-de499b554b2b" targetNamespace="http://schemas.microsoft.com/office/2006/metadata/properties" ma:root="true" ma:fieldsID="4e0eed62576946fb7ad5dff63ae1b3e2" ns2:_="" ns3:_="">
    <xsd:import namespace="f74e6653-3de4-4ba9-a530-80f849151bf3"/>
    <xsd:import namespace="8eb0c41b-b44c-427c-9d8b-de499b554b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e6653-3de4-4ba9-a530-80f849151b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0c41b-b44c-427c-9d8b-de499b554b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Application xmlns="http://www.sap.com/cof/excel/application">
  <Version>2</Version>
  <Revision>2.8.301.94265</Revision>
</Application>
</file>

<file path=customXml/itemProps1.xml><?xml version="1.0" encoding="utf-8"?>
<ds:datastoreItem xmlns:ds="http://schemas.openxmlformats.org/officeDocument/2006/customXml" ds:itemID="{1D25E792-865A-47EF-828F-064AAA882E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EEBEFC-3DC2-4301-80ED-CB6D447BF6BA}">
  <ds:schemaRefs>
    <ds:schemaRef ds:uri="f74e6653-3de4-4ba9-a530-80f849151bf3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8eb0c41b-b44c-427c-9d8b-de499b554b2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F7BACB9-D235-451E-9B3A-0E90D191F9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4e6653-3de4-4ba9-a530-80f849151bf3"/>
    <ds:schemaRef ds:uri="8eb0c41b-b44c-427c-9d8b-de499b554b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F5BF2E1-5D4E-4069-BE39-A99174344E1D}">
  <ds:schemaRefs>
    <ds:schemaRef ds:uri="http://www.sap.com/cof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Form</vt:lpstr>
      <vt:lpstr>'Order Form'!Print_Area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Jim Depolo</dc:creator>
  <cp:keywords/>
  <dc:description/>
  <cp:lastModifiedBy>Gary Nippoldt</cp:lastModifiedBy>
  <cp:revision/>
  <dcterms:created xsi:type="dcterms:W3CDTF">2015-06-05T18:17:20Z</dcterms:created>
  <dcterms:modified xsi:type="dcterms:W3CDTF">2026-02-20T22:25:08Z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0x010100F240D7E4DCE01842977D0D6F7CEDDAA0</vt:lpwstr>
  </property>
  <property fmtid="{D5CDD505-2E9C-101B-9397-08002B2CF9AE}" pid="4" name="MediaServiceImageTags">
    <vt:lpwstr/>
  </property>
</Properties>
</file>